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k-nad02.komu.local\共有_校務系\共有_西条_全日制\63 事務\越智フォルダ\第Ⅳ分類\1.施設管理\1.校舎等整備事業\4.グラウンド照明LED化\3.入札公告\070818HP掲載\"/>
    </mc:Choice>
  </mc:AlternateContent>
  <bookViews>
    <workbookView xWindow="-720" yWindow="0" windowWidth="19320" windowHeight="2000" tabRatio="623"/>
  </bookViews>
  <sheets>
    <sheet name="表紙" sheetId="16" r:id="rId1"/>
    <sheet name="総括表" sheetId="15" r:id="rId2"/>
    <sheet name="内訳書" sheetId="12" r:id="rId3"/>
    <sheet name="Ｂ" sheetId="19" r:id="rId4"/>
    <sheet name="平面図" sheetId="20" r:id="rId5"/>
  </sheets>
  <externalReferences>
    <externalReference r:id="rId6"/>
  </externalReferences>
  <definedNames>
    <definedName name="_xlnm.Print_Area" localSheetId="3">Ｂ!$B$1:$I$16</definedName>
    <definedName name="_xlnm.Print_Area" localSheetId="1">総括表!$B$2:$H$16</definedName>
    <definedName name="_xlnm.Print_Area" localSheetId="2">内訳書!$B$1:$I$61</definedName>
    <definedName name="_xlnm.Print_Area" localSheetId="0">表紙!$A$1:$N$10</definedName>
    <definedName name="_xlnm.Print_Area" localSheetId="4">平面図!$A$1:$S$77</definedName>
    <definedName name="_xlnm.Print_Titles" localSheetId="3">Ｂ!$1:$1</definedName>
    <definedName name="_xlnm.Print_Titles" localSheetId="2">内訳書!$1:$1</definedName>
    <definedName name="あ" localSheetId="4">#REF!</definedName>
    <definedName name="あ">#REF!</definedName>
    <definedName name="い">#REF!</definedName>
    <definedName name="ｶﾞﾗｽ工事" localSheetId="3">Ｂ!#REF!</definedName>
    <definedName name="ｶﾞﾗｽ工事" localSheetId="2">内訳書!#REF!</definedName>
    <definedName name="ｶﾞﾗｽ工事">#REF!</definedName>
    <definedName name="ｺﾝｸﾘｰﾄ工事" localSheetId="3">Ｂ!#REF!</definedName>
    <definedName name="ｺﾝｸﾘｰﾄ工事" localSheetId="2">内訳書!#REF!</definedName>
    <definedName name="ｺﾝｸﾘｰﾄ工事">#REF!</definedName>
    <definedName name="ﾀｲﾙ工事" localSheetId="3">Ｂ!#REF!</definedName>
    <definedName name="ﾀｲﾙ工事" localSheetId="2">内訳書!#REF!</definedName>
    <definedName name="ﾀｲﾙ工事">#REF!</definedName>
    <definedName name="や工事">'[1]内訳書（Ａ共通）'!#REF!</definedName>
    <definedName name="屋根工事" localSheetId="3">Ｂ!#REF!</definedName>
    <definedName name="屋根工事" localSheetId="2">内訳書!#REF!</definedName>
    <definedName name="屋根工事">#REF!</definedName>
    <definedName name="仮設工事" localSheetId="3">Ｂ!#REF!</definedName>
    <definedName name="仮設工事" localSheetId="2">内訳書!#REF!</definedName>
    <definedName name="仮設工事">#REF!</definedName>
    <definedName name="花工事">'[1]内訳書（Ａ共通）'!#REF!</definedName>
    <definedName name="海工事">'[1]内訳書（Ａ共通）'!#REF!</definedName>
    <definedName name="外構工事" localSheetId="3">Ｂ!#REF!</definedName>
    <definedName name="外構工事" localSheetId="2">内訳書!#REF!</definedName>
    <definedName name="外構工事">#REF!</definedName>
    <definedName name="教工事">'[1]内訳書（Ａ共通）'!#REF!</definedName>
    <definedName name="金属工事" localSheetId="3">Ｂ!#REF!</definedName>
    <definedName name="金属工事" localSheetId="2">内訳書!#REF!</definedName>
    <definedName name="金属工事">#REF!</definedName>
    <definedName name="経費率">#REF!</definedName>
    <definedName name="工事">'[1]内訳書（Ａ共通）'!#REF!</definedName>
    <definedName name="鋼製工事" localSheetId="3">Ｂ!#REF!</definedName>
    <definedName name="鋼製工事" localSheetId="2">内訳書!#REF!</definedName>
    <definedName name="鋼製工事">#REF!</definedName>
    <definedName name="左官工事" localSheetId="3">Ｂ!#REF!</definedName>
    <definedName name="左官工事" localSheetId="2">内訳書!#REF!</definedName>
    <definedName name="左官工事">#REF!</definedName>
    <definedName name="雑工事" localSheetId="3">Ｂ!#REF!</definedName>
    <definedName name="雑工事" localSheetId="2">内訳書!#REF!</definedName>
    <definedName name="雑工事">#REF!</definedName>
    <definedName name="山工事">'[1]内訳書（Ａ共通）'!#REF!</definedName>
    <definedName name="市の工事">'[1]内訳書（Ａ共通）'!#REF!</definedName>
    <definedName name="篠原工事">'[1]内訳書（Ａ共通）'!#REF!</definedName>
    <definedName name="設計書">#REF!</definedName>
    <definedName name="設計書内訳">#REF!</definedName>
    <definedName name="草工事">'[1]内訳書（Ａ共通）'!#REF!</definedName>
    <definedName name="単位">#REF!</definedName>
    <definedName name="摘要">#REF!</definedName>
    <definedName name="鉄筋工事" localSheetId="3">Ｂ!#REF!</definedName>
    <definedName name="鉄筋工事" localSheetId="2">内訳書!#REF!</definedName>
    <definedName name="鉄筋工事">#REF!</definedName>
    <definedName name="鉄工事">'[1]内訳書（Ａ共通）'!#REF!</definedName>
    <definedName name="塗装工事" localSheetId="3">Ｂ!#REF!</definedName>
    <definedName name="塗装工事" localSheetId="2">内訳書!#REF!</definedName>
    <definedName name="塗装工事">#REF!</definedName>
    <definedName name="土工事" localSheetId="3">Ｂ!#REF!</definedName>
    <definedName name="土工事" localSheetId="2">内訳書!#REF!</definedName>
    <definedName name="土工事">#REF!</definedName>
    <definedName name="内外装工事" localSheetId="3">Ｂ!#REF!</definedName>
    <definedName name="内外装工事" localSheetId="2">内訳書!#REF!</definedName>
    <definedName name="内外装工事">#REF!</definedName>
    <definedName name="表題" localSheetId="4">#REF!</definedName>
    <definedName name="表題">#REF!</definedName>
    <definedName name="浜工事">'[1]内訳書（Ａ共通）'!#REF!</definedName>
    <definedName name="防水工事" localSheetId="3">Ｂ!#REF!</definedName>
    <definedName name="防水工事" localSheetId="2">内訳書!#REF!</definedName>
    <definedName name="防水工事">#REF!</definedName>
    <definedName name="木工事" localSheetId="3">Ｂ!#REF!</definedName>
    <definedName name="木工事" localSheetId="2">内訳書!#REF!</definedName>
    <definedName name="木工事">#REF!</definedName>
    <definedName name="木製工事" localSheetId="3">Ｂ!#REF!</definedName>
    <definedName name="木製工事" localSheetId="2">内訳書!#REF!</definedName>
    <definedName name="木製工事">#REF!</definedName>
  </definedNames>
  <calcPr calcId="191029"/>
</workbook>
</file>

<file path=xl/calcChain.xml><?xml version="1.0" encoding="utf-8"?>
<calcChain xmlns="http://schemas.openxmlformats.org/spreadsheetml/2006/main">
  <c r="N26" i="20" l="1"/>
  <c r="M26" i="20"/>
  <c r="L26" i="20"/>
  <c r="J26" i="20"/>
  <c r="N25" i="20"/>
  <c r="N22" i="20" s="1"/>
  <c r="M25" i="20"/>
  <c r="M22" i="20" s="1"/>
  <c r="L25" i="20"/>
  <c r="L22" i="20" s="1"/>
  <c r="J25" i="20"/>
  <c r="J22" i="20" s="1"/>
  <c r="P24" i="20"/>
  <c r="O24" i="20"/>
  <c r="V30" i="20" s="1"/>
  <c r="P22" i="20"/>
  <c r="O22" i="20"/>
  <c r="D3" i="15" l="1"/>
  <c r="H16" i="19" l="1"/>
  <c r="H17" i="19"/>
  <c r="H18" i="19"/>
  <c r="H19" i="19"/>
</calcChain>
</file>

<file path=xl/sharedStrings.xml><?xml version="1.0" encoding="utf-8"?>
<sst xmlns="http://schemas.openxmlformats.org/spreadsheetml/2006/main" count="172" uniqueCount="97">
  <si>
    <t>直接工事費</t>
    <rPh sb="0" eb="2">
      <t>チョクセツ</t>
    </rPh>
    <rPh sb="2" eb="5">
      <t>コウジヒ</t>
    </rPh>
    <phoneticPr fontId="6"/>
  </si>
  <si>
    <t>設計金額</t>
    <rPh sb="0" eb="2">
      <t>セッケイ</t>
    </rPh>
    <rPh sb="2" eb="4">
      <t>キンガク</t>
    </rPh>
    <phoneticPr fontId="6"/>
  </si>
  <si>
    <t>区 分</t>
    <rPh sb="0" eb="3">
      <t>クブン</t>
    </rPh>
    <phoneticPr fontId="6"/>
  </si>
  <si>
    <t>名　　　　　　　　                    称</t>
    <rPh sb="0" eb="30">
      <t>メイショウ</t>
    </rPh>
    <phoneticPr fontId="6"/>
  </si>
  <si>
    <t>摘　　　要</t>
    <rPh sb="0" eb="5">
      <t>テキヨウ</t>
    </rPh>
    <phoneticPr fontId="6"/>
  </si>
  <si>
    <t>数　　量</t>
    <rPh sb="0" eb="4">
      <t>スウリョウ</t>
    </rPh>
    <phoneticPr fontId="6"/>
  </si>
  <si>
    <t>　金　　　額（円）　　　　</t>
    <rPh sb="1" eb="6">
      <t>キンガク</t>
    </rPh>
    <rPh sb="7" eb="8">
      <t>エン</t>
    </rPh>
    <phoneticPr fontId="6"/>
  </si>
  <si>
    <t>備       考</t>
    <rPh sb="0" eb="9">
      <t>ビコウ</t>
    </rPh>
    <phoneticPr fontId="6"/>
  </si>
  <si>
    <t>共通仮設費</t>
    <rPh sb="0" eb="2">
      <t>キョウツウ</t>
    </rPh>
    <rPh sb="2" eb="4">
      <t>カセツ</t>
    </rPh>
    <rPh sb="4" eb="5">
      <t>ヒ</t>
    </rPh>
    <phoneticPr fontId="6"/>
  </si>
  <si>
    <t>一式</t>
    <rPh sb="0" eb="2">
      <t>イッシキ</t>
    </rPh>
    <phoneticPr fontId="6"/>
  </si>
  <si>
    <t>現場管理費</t>
    <rPh sb="0" eb="2">
      <t>ゲンバ</t>
    </rPh>
    <rPh sb="2" eb="5">
      <t>カンリヒ</t>
    </rPh>
    <phoneticPr fontId="6"/>
  </si>
  <si>
    <t>一般管理費</t>
    <rPh sb="0" eb="2">
      <t>イッパン</t>
    </rPh>
    <rPh sb="2" eb="5">
      <t>カンリヒ</t>
    </rPh>
    <phoneticPr fontId="6"/>
  </si>
  <si>
    <t>設計価格計</t>
    <rPh sb="0" eb="2">
      <t>セッケイ</t>
    </rPh>
    <rPh sb="2" eb="4">
      <t>カカク</t>
    </rPh>
    <rPh sb="4" eb="5">
      <t>ケイ</t>
    </rPh>
    <phoneticPr fontId="6"/>
  </si>
  <si>
    <t>区分</t>
    <rPh sb="0" eb="2">
      <t>クブン</t>
    </rPh>
    <phoneticPr fontId="6"/>
  </si>
  <si>
    <t>単位</t>
    <rPh sb="0" eb="2">
      <t>タンイ</t>
    </rPh>
    <phoneticPr fontId="6"/>
  </si>
  <si>
    <t xml:space="preserve"> 単価（円）</t>
    <rPh sb="1" eb="3">
      <t>タンカ</t>
    </rPh>
    <rPh sb="4" eb="5">
      <t>エン</t>
    </rPh>
    <phoneticPr fontId="6"/>
  </si>
  <si>
    <t>　金　額（円）　　　　</t>
    <rPh sb="1" eb="4">
      <t>キンガク</t>
    </rPh>
    <rPh sb="5" eb="6">
      <t>エン</t>
    </rPh>
    <phoneticPr fontId="6"/>
  </si>
  <si>
    <t>備　　　　　考</t>
    <rPh sb="0" eb="7">
      <t>ビコウ</t>
    </rPh>
    <phoneticPr fontId="6"/>
  </si>
  <si>
    <t>式</t>
    <rPh sb="0" eb="1">
      <t>シキ</t>
    </rPh>
    <phoneticPr fontId="6"/>
  </si>
  <si>
    <t xml:space="preserve"> 　　　合     計</t>
    <rPh sb="4" eb="5">
      <t>ゴウ</t>
    </rPh>
    <rPh sb="10" eb="11">
      <t>ケイ</t>
    </rPh>
    <phoneticPr fontId="6"/>
  </si>
  <si>
    <t>Ａ</t>
    <phoneticPr fontId="6"/>
  </si>
  <si>
    <t>摘　　　　　　要</t>
    <rPh sb="0" eb="8">
      <t>テキヨウ</t>
    </rPh>
    <phoneticPr fontId="6"/>
  </si>
  <si>
    <t>名　　　　称</t>
    <rPh sb="0" eb="6">
      <t>メイショウ</t>
    </rPh>
    <phoneticPr fontId="6"/>
  </si>
  <si>
    <t>Ａ</t>
    <phoneticPr fontId="6"/>
  </si>
  <si>
    <t>Ｂ</t>
    <phoneticPr fontId="6"/>
  </si>
  <si>
    <t>Ｃ</t>
    <phoneticPr fontId="6"/>
  </si>
  <si>
    <t>Ｄ</t>
    <phoneticPr fontId="6"/>
  </si>
  <si>
    <t>現場管理費</t>
    <rPh sb="0" eb="2">
      <t>ゲンバ</t>
    </rPh>
    <rPh sb="2" eb="4">
      <t>カンリ</t>
    </rPh>
    <rPh sb="4" eb="5">
      <t>ヒ</t>
    </rPh>
    <phoneticPr fontId="6"/>
  </si>
  <si>
    <t>Ｃ</t>
    <phoneticPr fontId="6"/>
  </si>
  <si>
    <t>Ｂ</t>
    <phoneticPr fontId="6"/>
  </si>
  <si>
    <t>Ｄ</t>
    <phoneticPr fontId="6"/>
  </si>
  <si>
    <t>一般管理費</t>
    <rPh sb="0" eb="2">
      <t>イッパン</t>
    </rPh>
    <rPh sb="2" eb="4">
      <t>カンリ</t>
    </rPh>
    <rPh sb="4" eb="5">
      <t>ヒ</t>
    </rPh>
    <phoneticPr fontId="6"/>
  </si>
  <si>
    <t>共通仮設費</t>
    <phoneticPr fontId="6"/>
  </si>
  <si>
    <t>（表　紙）</t>
    <rPh sb="1" eb="4">
      <t>ヒョウシ</t>
    </rPh>
    <phoneticPr fontId="6"/>
  </si>
  <si>
    <t>施工箇所</t>
    <rPh sb="0" eb="2">
      <t>セコウ</t>
    </rPh>
    <rPh sb="2" eb="4">
      <t>カショ</t>
    </rPh>
    <phoneticPr fontId="6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</si>
  <si>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6"/>
  </si>
  <si>
    <t>消費税及び地方消費税
相当額</t>
    <rPh sb="0" eb="3">
      <t>ショウヒゼイ</t>
    </rPh>
    <rPh sb="3" eb="4">
      <t>オヨ</t>
    </rPh>
    <rPh sb="5" eb="7">
      <t>チホウ</t>
    </rPh>
    <rPh sb="7" eb="10">
      <t>ショウヒゼイ</t>
    </rPh>
    <rPh sb="11" eb="14">
      <t>ソウトウガク</t>
    </rPh>
    <phoneticPr fontId="6"/>
  </si>
  <si>
    <t>（NO．1）</t>
    <phoneticPr fontId="6"/>
  </si>
  <si>
    <t>摘　　要</t>
    <rPh sb="0" eb="1">
      <t>ツム</t>
    </rPh>
    <rPh sb="3" eb="4">
      <t>ヨウ</t>
    </rPh>
    <phoneticPr fontId="6"/>
  </si>
  <si>
    <t>数　量</t>
    <rPh sb="0" eb="1">
      <t>スウ</t>
    </rPh>
    <rPh sb="2" eb="3">
      <t>リョウ</t>
    </rPh>
    <phoneticPr fontId="6"/>
  </si>
  <si>
    <t>直接工事費×共通仮設費率(千円未満切捨て)</t>
    <rPh sb="6" eb="8">
      <t>キョウツウ</t>
    </rPh>
    <rPh sb="8" eb="10">
      <t>カセツ</t>
    </rPh>
    <rPh sb="10" eb="11">
      <t>ヒ</t>
    </rPh>
    <rPh sb="11" eb="12">
      <t>リツ</t>
    </rPh>
    <phoneticPr fontId="6"/>
  </si>
  <si>
    <t>純工事費×現場管理費率(千円未満切捨て)</t>
    <rPh sb="5" eb="7">
      <t>ゲンバ</t>
    </rPh>
    <rPh sb="7" eb="10">
      <t>カンリヒ</t>
    </rPh>
    <rPh sb="10" eb="11">
      <t>リツ</t>
    </rPh>
    <phoneticPr fontId="6"/>
  </si>
  <si>
    <t>工事原価×一般管理費率(千円未満切捨て)</t>
    <rPh sb="5" eb="7">
      <t>イッパン</t>
    </rPh>
    <rPh sb="7" eb="10">
      <t>カンリヒ</t>
    </rPh>
    <rPh sb="10" eb="11">
      <t>リツ</t>
    </rPh>
    <phoneticPr fontId="6"/>
  </si>
  <si>
    <t>（総括表）</t>
    <rPh sb="1" eb="3">
      <t>ソウカツ</t>
    </rPh>
    <rPh sb="3" eb="4">
      <t>ウチワケヒョウ</t>
    </rPh>
    <phoneticPr fontId="6"/>
  </si>
  <si>
    <t>修繕名</t>
    <rPh sb="0" eb="2">
      <t>シュウゼン</t>
    </rPh>
    <rPh sb="2" eb="3">
      <t>メイ</t>
    </rPh>
    <phoneticPr fontId="6"/>
  </si>
  <si>
    <t>月</t>
    <rPh sb="0" eb="1">
      <t>ツキ</t>
    </rPh>
    <phoneticPr fontId="6"/>
  </si>
  <si>
    <t>担当</t>
    <rPh sb="0" eb="2">
      <t>タントウ</t>
    </rPh>
    <phoneticPr fontId="6"/>
  </si>
  <si>
    <t>係員</t>
    <rPh sb="0" eb="2">
      <t>カカリイン</t>
    </rPh>
    <phoneticPr fontId="6"/>
  </si>
  <si>
    <t>業務名</t>
    <rPh sb="0" eb="3">
      <t>ギョウムメイ</t>
    </rPh>
    <phoneticPr fontId="6"/>
  </si>
  <si>
    <t>(千円未満切り捨て)</t>
    <rPh sb="1" eb="6">
      <t>センエンミマンキ</t>
    </rPh>
    <rPh sb="7" eb="8">
      <t>ス</t>
    </rPh>
    <phoneticPr fontId="6"/>
  </si>
  <si>
    <t>(千円未満切捨て)</t>
    <phoneticPr fontId="6"/>
  </si>
  <si>
    <t>【現場管理費率】
・公共建築工事共通費積算基準　別表-13参照
　825.85*Np^-0.5122*T^0.6648
※下限　300万円超過　169.65*Np^-0.3009
　　　　300万円以下　15.25%</t>
    <rPh sb="1" eb="3">
      <t>ゲンバ</t>
    </rPh>
    <rPh sb="3" eb="5">
      <t>カンリ</t>
    </rPh>
    <rPh sb="5" eb="6">
      <t>ヒ</t>
    </rPh>
    <rPh sb="6" eb="7">
      <t>リツ</t>
    </rPh>
    <rPh sb="10" eb="12">
      <t>コウキョウ</t>
    </rPh>
    <rPh sb="12" eb="14">
      <t>ケンチク</t>
    </rPh>
    <rPh sb="14" eb="16">
      <t>コウジ</t>
    </rPh>
    <rPh sb="16" eb="18">
      <t>キョウツウ</t>
    </rPh>
    <rPh sb="18" eb="19">
      <t>ヒ</t>
    </rPh>
    <rPh sb="19" eb="21">
      <t>セキサン</t>
    </rPh>
    <rPh sb="21" eb="23">
      <t>キジュン</t>
    </rPh>
    <rPh sb="24" eb="26">
      <t>ベッピョウ</t>
    </rPh>
    <rPh sb="29" eb="31">
      <t>サンショウ</t>
    </rPh>
    <rPh sb="61" eb="63">
      <t>カゲン</t>
    </rPh>
    <rPh sb="67" eb="71">
      <t>マンエンチョウカ</t>
    </rPh>
    <rPh sb="97" eb="101">
      <t>マンエンイカ</t>
    </rPh>
    <phoneticPr fontId="6"/>
  </si>
  <si>
    <t>【一般管理費率】
・公共建築工事共通費積算基準　別表-17参照
　27.283-3.049*log(Cp)
　300万円以下　16.68%</t>
    <rPh sb="1" eb="3">
      <t>イッパン</t>
    </rPh>
    <rPh sb="3" eb="5">
      <t>カンリ</t>
    </rPh>
    <rPh sb="5" eb="6">
      <t>ヒ</t>
    </rPh>
    <rPh sb="6" eb="7">
      <t>リツ</t>
    </rPh>
    <rPh sb="10" eb="12">
      <t>コウキョウ</t>
    </rPh>
    <rPh sb="12" eb="14">
      <t>ケンチク</t>
    </rPh>
    <rPh sb="14" eb="16">
      <t>コウジ</t>
    </rPh>
    <rPh sb="16" eb="18">
      <t>キョウツウ</t>
    </rPh>
    <rPh sb="18" eb="19">
      <t>ヒ</t>
    </rPh>
    <rPh sb="19" eb="21">
      <t>セキサン</t>
    </rPh>
    <rPh sb="21" eb="23">
      <t>キジュン</t>
    </rPh>
    <rPh sb="24" eb="26">
      <t>ベッピョウ</t>
    </rPh>
    <rPh sb="29" eb="31">
      <t>サンショウ</t>
    </rPh>
    <rPh sb="58" eb="62">
      <t>マンエンイカ</t>
    </rPh>
    <phoneticPr fontId="6"/>
  </si>
  <si>
    <t>校長</t>
    <rPh sb="0" eb="2">
      <t>コウチョウ</t>
    </rPh>
    <phoneticPr fontId="6"/>
  </si>
  <si>
    <t>事務長</t>
    <rPh sb="0" eb="3">
      <t>ジムチョウ</t>
    </rPh>
    <phoneticPr fontId="6"/>
  </si>
  <si>
    <t>係長</t>
    <rPh sb="0" eb="2">
      <t>カカリチョウ</t>
    </rPh>
    <phoneticPr fontId="6"/>
  </si>
  <si>
    <t>標準修繕期間</t>
    <rPh sb="0" eb="2">
      <t>ヒョウジュン</t>
    </rPh>
    <rPh sb="2" eb="4">
      <t>シュウゼン</t>
    </rPh>
    <rPh sb="4" eb="6">
      <t>キカン</t>
    </rPh>
    <phoneticPr fontId="6"/>
  </si>
  <si>
    <t xml:space="preserve">【共通仮設費率】
・公共建築工事共通費積算基準　別表-6参照
　12.21×P^-0.2596×T^0.6874
※下限　300万円超過　2.44*P^-0.0433
　　　　300万円以下　1.73%
</t>
    <rPh sb="1" eb="3">
      <t>キョウツウ</t>
    </rPh>
    <rPh sb="3" eb="5">
      <t>カセツ</t>
    </rPh>
    <rPh sb="5" eb="6">
      <t>ヒ</t>
    </rPh>
    <rPh sb="6" eb="7">
      <t>リツ</t>
    </rPh>
    <rPh sb="10" eb="12">
      <t>コウキョウ</t>
    </rPh>
    <rPh sb="12" eb="14">
      <t>ケンチク</t>
    </rPh>
    <rPh sb="14" eb="16">
      <t>コウジ</t>
    </rPh>
    <rPh sb="16" eb="18">
      <t>キョウツウ</t>
    </rPh>
    <rPh sb="18" eb="19">
      <t>ヒ</t>
    </rPh>
    <rPh sb="19" eb="21">
      <t>セキサン</t>
    </rPh>
    <rPh sb="21" eb="23">
      <t>キジュン</t>
    </rPh>
    <rPh sb="24" eb="26">
      <t>ベッピョウ</t>
    </rPh>
    <rPh sb="28" eb="30">
      <t>サンショウ</t>
    </rPh>
    <rPh sb="58" eb="60">
      <t>カゲン</t>
    </rPh>
    <rPh sb="64" eb="68">
      <t>マンエンチョウカ</t>
    </rPh>
    <rPh sb="91" eb="95">
      <t>マンエンイカ</t>
    </rPh>
    <phoneticPr fontId="6"/>
  </si>
  <si>
    <t>台</t>
    <rPh sb="0" eb="1">
      <t>ダイ</t>
    </rPh>
    <phoneticPr fontId="6"/>
  </si>
  <si>
    <t>高所作業車使用料</t>
    <rPh sb="0" eb="5">
      <t>コウショサギョウシャ</t>
    </rPh>
    <rPh sb="5" eb="8">
      <t>シヨウリョウ</t>
    </rPh>
    <phoneticPr fontId="6"/>
  </si>
  <si>
    <t>直接工事費</t>
    <rPh sb="0" eb="2">
      <t>チョクセツ</t>
    </rPh>
    <rPh sb="2" eb="5">
      <t>コウジヒ</t>
    </rPh>
    <phoneticPr fontId="6"/>
  </si>
  <si>
    <t>Ｂ</t>
    <phoneticPr fontId="6"/>
  </si>
  <si>
    <t>直接工事費</t>
    <rPh sb="0" eb="2">
      <t>チョクセツ</t>
    </rPh>
    <rPh sb="2" eb="4">
      <t>コウジ</t>
    </rPh>
    <rPh sb="4" eb="5">
      <t>ヒ</t>
    </rPh>
    <phoneticPr fontId="6"/>
  </si>
  <si>
    <t>業　務　内　訳　書</t>
    <rPh sb="0" eb="1">
      <t>ギョウ</t>
    </rPh>
    <rPh sb="2" eb="3">
      <t>ツトム</t>
    </rPh>
    <rPh sb="4" eb="5">
      <t>ナイ</t>
    </rPh>
    <rPh sb="6" eb="7">
      <t>ワケ</t>
    </rPh>
    <rPh sb="8" eb="9">
      <t>ショ</t>
    </rPh>
    <phoneticPr fontId="6"/>
  </si>
  <si>
    <t>雑材・消耗品</t>
    <rPh sb="0" eb="2">
      <t>ザツザイ</t>
    </rPh>
    <rPh sb="3" eb="6">
      <t>ショウモウヒン</t>
    </rPh>
    <phoneticPr fontId="6"/>
  </si>
  <si>
    <t>参考見積り価格</t>
    <rPh sb="0" eb="2">
      <t>サンコウ</t>
    </rPh>
    <rPh sb="2" eb="4">
      <t>ミツモリ</t>
    </rPh>
    <rPh sb="5" eb="7">
      <t>カカク</t>
    </rPh>
    <phoneticPr fontId="6"/>
  </si>
  <si>
    <t>照明取替手間</t>
    <rPh sb="0" eb="2">
      <t>ショウメイ</t>
    </rPh>
    <rPh sb="2" eb="4">
      <t>トリカエ</t>
    </rPh>
    <rPh sb="4" eb="6">
      <t>テマ</t>
    </rPh>
    <phoneticPr fontId="6"/>
  </si>
  <si>
    <t>LED投光器</t>
    <rPh sb="3" eb="6">
      <t>トウコウキ</t>
    </rPh>
    <phoneticPr fontId="6"/>
  </si>
  <si>
    <t>FL5M-300W-40-K50-R7-D-V25</t>
    <phoneticPr fontId="6"/>
  </si>
  <si>
    <t>（材＋人）×5％</t>
    <rPh sb="1" eb="2">
      <t>ザイ</t>
    </rPh>
    <rPh sb="3" eb="4">
      <t>ヒト</t>
    </rPh>
    <phoneticPr fontId="6"/>
  </si>
  <si>
    <t>撤去品処分費</t>
    <rPh sb="0" eb="3">
      <t>テッキョヒン</t>
    </rPh>
    <rPh sb="3" eb="6">
      <t>ショブンヒ</t>
    </rPh>
    <phoneticPr fontId="6"/>
  </si>
  <si>
    <t>撤去品運搬費</t>
    <rPh sb="0" eb="3">
      <t>テッキョヒン</t>
    </rPh>
    <rPh sb="3" eb="5">
      <t>ウンパン</t>
    </rPh>
    <rPh sb="5" eb="6">
      <t>ヒ</t>
    </rPh>
    <phoneticPr fontId="6"/>
  </si>
  <si>
    <t>西条市明屋敷234</t>
    <rPh sb="0" eb="3">
      <t>サイジョウシ</t>
    </rPh>
    <rPh sb="3" eb="6">
      <t>ハルヤシキ</t>
    </rPh>
    <phoneticPr fontId="6"/>
  </si>
  <si>
    <t>愛媛県立西条高等学校グラウンド照明設備の製造</t>
    <rPh sb="0" eb="4">
      <t>エヒメケンリツ</t>
    </rPh>
    <rPh sb="4" eb="10">
      <t>サイジョウコウトウガッコウ</t>
    </rPh>
    <rPh sb="15" eb="17">
      <t>ショウメイ</t>
    </rPh>
    <rPh sb="17" eb="19">
      <t>セツビ</t>
    </rPh>
    <rPh sb="20" eb="22">
      <t>セイゾウ</t>
    </rPh>
    <phoneticPr fontId="6"/>
  </si>
  <si>
    <t>愛媛県立西条高等学校</t>
    <rPh sb="0" eb="4">
      <t>エヒメケンリツ</t>
    </rPh>
    <rPh sb="4" eb="10">
      <t>サイジョウコウトウガッコウ</t>
    </rPh>
    <phoneticPr fontId="6"/>
  </si>
  <si>
    <t>西条高等学校</t>
    <rPh sb="0" eb="2">
      <t>サイジョウ</t>
    </rPh>
    <rPh sb="2" eb="6">
      <t>コウトウガッコウ</t>
    </rPh>
    <phoneticPr fontId="27"/>
  </si>
  <si>
    <t>○照明設備リスト</t>
    <rPh sb="1" eb="3">
      <t>ショウメイ</t>
    </rPh>
    <rPh sb="3" eb="5">
      <t>セツビ</t>
    </rPh>
    <phoneticPr fontId="27"/>
  </si>
  <si>
    <t>※</t>
    <phoneticPr fontId="27"/>
  </si>
  <si>
    <t>支柱</t>
    <rPh sb="0" eb="2">
      <t>シチュウ</t>
    </rPh>
    <phoneticPr fontId="27"/>
  </si>
  <si>
    <t>設置年</t>
    <rPh sb="0" eb="3">
      <t>セッチネン</t>
    </rPh>
    <phoneticPr fontId="27"/>
  </si>
  <si>
    <t>ひび割れ</t>
    <rPh sb="2" eb="3">
      <t>ワ</t>
    </rPh>
    <phoneticPr fontId="27"/>
  </si>
  <si>
    <t>傾き</t>
    <rPh sb="0" eb="1">
      <t>カタム</t>
    </rPh>
    <phoneticPr fontId="27"/>
  </si>
  <si>
    <t>兼用柱</t>
    <rPh sb="0" eb="3">
      <t>ケンヨウチュウ</t>
    </rPh>
    <phoneticPr fontId="27"/>
  </si>
  <si>
    <t>水銀灯</t>
    <rPh sb="0" eb="3">
      <t>スイギントウ</t>
    </rPh>
    <phoneticPr fontId="27"/>
  </si>
  <si>
    <t>LED</t>
    <phoneticPr fontId="27"/>
  </si>
  <si>
    <t>無</t>
    <rPh sb="0" eb="1">
      <t>ナシ</t>
    </rPh>
    <phoneticPr fontId="27"/>
  </si>
  <si>
    <t>有</t>
    <rPh sb="0" eb="1">
      <t>アリ</t>
    </rPh>
    <phoneticPr fontId="27"/>
  </si>
  <si>
    <t>有</t>
    <rPh sb="0" eb="1">
      <t>ア</t>
    </rPh>
    <phoneticPr fontId="27"/>
  </si>
  <si>
    <t>※水銀灯（ ）内の数値は、球切れの数。</t>
    <rPh sb="1" eb="4">
      <t>スイギントウ</t>
    </rPh>
    <rPh sb="7" eb="8">
      <t>ナイ</t>
    </rPh>
    <rPh sb="9" eb="11">
      <t>スウチ</t>
    </rPh>
    <rPh sb="13" eb="15">
      <t>タマギ</t>
    </rPh>
    <rPh sb="17" eb="18">
      <t>カズ</t>
    </rPh>
    <phoneticPr fontId="27"/>
  </si>
  <si>
    <t>合計</t>
    <rPh sb="0" eb="2">
      <t>ゴウケイ</t>
    </rPh>
    <phoneticPr fontId="27"/>
  </si>
  <si>
    <t>本</t>
    <rPh sb="0" eb="1">
      <t>ホン</t>
    </rPh>
    <phoneticPr fontId="27"/>
  </si>
  <si>
    <t>整備計画</t>
    <rPh sb="0" eb="2">
      <t>セイビ</t>
    </rPh>
    <rPh sb="2" eb="4">
      <t>ケイカク</t>
    </rPh>
    <phoneticPr fontId="27"/>
  </si>
  <si>
    <t>左</t>
    <rPh sb="0" eb="1">
      <t>ヒダリ</t>
    </rPh>
    <phoneticPr fontId="27"/>
  </si>
  <si>
    <t>右</t>
    <rPh sb="0" eb="1">
      <t>ミギ</t>
    </rPh>
    <phoneticPr fontId="27"/>
  </si>
  <si>
    <t>○平面図</t>
    <rPh sb="1" eb="4">
      <t>ヘイメンズ</t>
    </rPh>
    <phoneticPr fontId="27"/>
  </si>
  <si>
    <t>)</t>
    <phoneticPr fontId="6"/>
  </si>
  <si>
    <t>同等品可</t>
    <rPh sb="0" eb="3">
      <t>ドウトウヒン</t>
    </rPh>
    <rPh sb="3" eb="4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</si>
</sst>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_);[Red]\(#,##0\)"/>
    <numFmt numFmtId="181" formatCode="#,##0.0_ "/>
    <numFmt numFmtId="182" formatCode="#,##0_ ;[Red]\-#,##0\ "/>
    <numFmt numFmtId="183" formatCode="&quot;¥&quot;#,##0;&quot;¥&quot;\!\-#,##0"/>
    <numFmt numFmtId="184" formatCode="&quot;¥&quot;#,##0.00;&quot;¥&quot;\!\-#,##0.00"/>
    <numFmt numFmtId="185" formatCode="&quot;$&quot;#,##0"/>
    <numFmt numFmtId="186" formatCode="&quot;｣&quot;#,##0;\-&quot;｣&quot;#,##0"/>
    <numFmt numFmtId="187" formatCode="0.000_ "/>
    <numFmt numFmtId="188" formatCode="&quot;¥&quot;#,##0\-\ \ \ \ \ &quot;）&quot;;&quot;¥&quot;\-#,##0\-"/>
    <numFmt numFmtId="189" formatCode="#,##0.00_ "/>
    <numFmt numFmtId="190" formatCode="#,##0.000_ "/>
    <numFmt numFmtId="191" formatCode="#,##0.00000_ ;[Red]\-#,##0.00000\ "/>
    <numFmt numFmtId="192" formatCode="#,##0.000000_ ;[Red]\-#,##0.000000\ "/>
    <numFmt numFmtId="193" formatCode="0&quot;人&quot;"/>
    <numFmt numFmtId="194" formatCode="0&quot;日&quot;"/>
    <numFmt numFmtId="195" formatCode="\(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23">
    <xf numFmtId="0" fontId="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187" fontId="12" fillId="0" borderId="0"/>
    <xf numFmtId="0" fontId="13" fillId="0" borderId="0"/>
    <xf numFmtId="10" fontId="14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" fillId="0" borderId="0"/>
    <xf numFmtId="0" fontId="8" fillId="0" borderId="0"/>
    <xf numFmtId="0" fontId="4" fillId="0" borderId="0">
      <alignment vertical="center"/>
    </xf>
    <xf numFmtId="0" fontId="2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9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distributed"/>
    </xf>
    <xf numFmtId="38" fontId="7" fillId="0" borderId="3" xfId="1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distributed" vertical="center"/>
    </xf>
    <xf numFmtId="0" fontId="9" fillId="0" borderId="0" xfId="0" applyFont="1" applyBorder="1"/>
    <xf numFmtId="0" fontId="9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shrinkToFit="1"/>
    </xf>
    <xf numFmtId="179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wrapText="1" shrinkToFit="1"/>
    </xf>
    <xf numFmtId="179" fontId="9" fillId="0" borderId="1" xfId="0" applyNumberFormat="1" applyFont="1" applyBorder="1" applyAlignment="1">
      <alignment horizontal="center"/>
    </xf>
    <xf numFmtId="179" fontId="9" fillId="0" borderId="1" xfId="0" applyNumberFormat="1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179" fontId="7" fillId="0" borderId="2" xfId="11" applyNumberFormat="1" applyFont="1" applyBorder="1"/>
    <xf numFmtId="179" fontId="7" fillId="0" borderId="2" xfId="0" applyNumberFormat="1" applyFont="1" applyBorder="1"/>
    <xf numFmtId="0" fontId="9" fillId="4" borderId="1" xfId="0" applyFont="1" applyFill="1" applyBorder="1" applyAlignment="1" applyProtection="1">
      <alignment shrinkToFit="1"/>
      <protection locked="0"/>
    </xf>
    <xf numFmtId="182" fontId="9" fillId="0" borderId="1" xfId="0" applyNumberFormat="1" applyFont="1" applyBorder="1" applyAlignment="1" applyProtection="1">
      <alignment wrapText="1" shrinkToFit="1"/>
      <protection locked="0"/>
    </xf>
    <xf numFmtId="0" fontId="7" fillId="0" borderId="2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180" fontId="9" fillId="0" borderId="1" xfId="0" applyNumberFormat="1" applyFont="1" applyBorder="1"/>
    <xf numFmtId="0" fontId="9" fillId="0" borderId="1" xfId="0" applyFont="1" applyBorder="1" applyAlignment="1" applyProtection="1">
      <alignment shrinkToFit="1"/>
      <protection locked="0"/>
    </xf>
    <xf numFmtId="180" fontId="9" fillId="0" borderId="0" xfId="0" applyNumberFormat="1" applyFont="1" applyBorder="1"/>
    <xf numFmtId="181" fontId="9" fillId="0" borderId="1" xfId="0" applyNumberFormat="1" applyFont="1" applyBorder="1"/>
    <xf numFmtId="182" fontId="9" fillId="0" borderId="1" xfId="0" applyNumberFormat="1" applyFont="1" applyBorder="1" applyAlignment="1">
      <alignment wrapText="1"/>
    </xf>
    <xf numFmtId="179" fontId="9" fillId="0" borderId="0" xfId="0" applyNumberFormat="1" applyFont="1" applyBorder="1"/>
    <xf numFmtId="10" fontId="9" fillId="0" borderId="0" xfId="0" applyNumberFormat="1" applyFont="1" applyBorder="1"/>
    <xf numFmtId="182" fontId="9" fillId="0" borderId="1" xfId="0" applyNumberFormat="1" applyFont="1" applyFill="1" applyBorder="1" applyAlignment="1" applyProtection="1">
      <alignment wrapText="1" shrinkToFit="1"/>
      <protection locked="0"/>
    </xf>
    <xf numFmtId="0" fontId="7" fillId="0" borderId="7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7" fillId="0" borderId="7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distributed" vertical="center" wrapText="1" justifyLastLine="1"/>
    </xf>
    <xf numFmtId="0" fontId="16" fillId="0" borderId="1" xfId="0" applyFont="1" applyFill="1" applyBorder="1" applyAlignment="1">
      <alignment horizontal="distributed" vertical="center" wrapText="1" justifyLastLine="1" shrinkToFit="1"/>
    </xf>
    <xf numFmtId="0" fontId="16" fillId="0" borderId="1" xfId="0" applyFont="1" applyFill="1" applyBorder="1" applyAlignment="1">
      <alignment horizontal="distributed" vertical="center" justifyLastLine="1"/>
    </xf>
    <xf numFmtId="0" fontId="7" fillId="0" borderId="6" xfId="0" applyFont="1" applyFill="1" applyBorder="1"/>
    <xf numFmtId="0" fontId="7" fillId="0" borderId="1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8" xfId="0" applyFont="1" applyFill="1" applyBorder="1"/>
    <xf numFmtId="0" fontId="7" fillId="0" borderId="5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distributed"/>
    </xf>
    <xf numFmtId="0" fontId="7" fillId="0" borderId="3" xfId="0" applyFont="1" applyFill="1" applyBorder="1" applyAlignment="1">
      <alignment horizontal="center"/>
    </xf>
    <xf numFmtId="177" fontId="7" fillId="0" borderId="2" xfId="0" applyNumberFormat="1" applyFont="1" applyFill="1" applyBorder="1" applyAlignment="1">
      <alignment horizontal="left" vertical="center"/>
    </xf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 justifyLastLine="1"/>
    </xf>
    <xf numFmtId="0" fontId="16" fillId="0" borderId="2" xfId="0" applyNumberFormat="1" applyFont="1" applyFill="1" applyBorder="1" applyAlignment="1">
      <alignment horizontal="distributed" vertical="center" wrapText="1" justifyLastLine="1" shrinkToFit="1"/>
    </xf>
    <xf numFmtId="0" fontId="9" fillId="0" borderId="1" xfId="0" applyFont="1" applyFill="1" applyBorder="1" applyAlignment="1">
      <alignment horizontal="center" shrinkToFit="1"/>
    </xf>
    <xf numFmtId="179" fontId="9" fillId="0" borderId="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3" xfId="0" applyFont="1" applyBorder="1" applyAlignment="1">
      <alignment horizontal="left" shrinkToFit="1"/>
    </xf>
    <xf numFmtId="180" fontId="9" fillId="0" borderId="1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distributed" vertical="center"/>
    </xf>
    <xf numFmtId="0" fontId="9" fillId="0" borderId="0" xfId="0" applyFont="1" applyFill="1" applyBorder="1"/>
    <xf numFmtId="0" fontId="9" fillId="0" borderId="1" xfId="0" applyFont="1" applyFill="1" applyBorder="1" applyAlignment="1">
      <alignment shrinkToFit="1"/>
    </xf>
    <xf numFmtId="0" fontId="9" fillId="0" borderId="3" xfId="0" applyFont="1" applyFill="1" applyBorder="1" applyAlignment="1"/>
    <xf numFmtId="179" fontId="9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shrinkToFit="1"/>
    </xf>
    <xf numFmtId="182" fontId="9" fillId="0" borderId="1" xfId="0" applyNumberFormat="1" applyFont="1" applyFill="1" applyBorder="1" applyAlignment="1">
      <alignment wrapText="1"/>
    </xf>
    <xf numFmtId="180" fontId="9" fillId="0" borderId="0" xfId="0" applyNumberFormat="1" applyFont="1" applyFill="1" applyBorder="1"/>
    <xf numFmtId="0" fontId="9" fillId="0" borderId="1" xfId="0" applyFont="1" applyFill="1" applyBorder="1" applyAlignment="1">
      <alignment horizontal="left" indent="1" shrinkToFit="1"/>
    </xf>
    <xf numFmtId="0" fontId="9" fillId="0" borderId="1" xfId="0" applyFont="1" applyFill="1" applyBorder="1" applyAlignment="1">
      <alignment horizontal="left" wrapText="1" indent="1"/>
    </xf>
    <xf numFmtId="10" fontId="9" fillId="0" borderId="0" xfId="10" applyNumberFormat="1" applyFont="1" applyBorder="1"/>
    <xf numFmtId="0" fontId="9" fillId="0" borderId="1" xfId="0" applyFont="1" applyFill="1" applyBorder="1" applyAlignment="1">
      <alignment horizontal="left" indent="2" shrinkToFit="1"/>
    </xf>
    <xf numFmtId="10" fontId="7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6" fillId="0" borderId="1" xfId="0" applyFont="1" applyFill="1" applyBorder="1" applyAlignment="1">
      <alignment horizontal="distributed" vertical="center" indent="1"/>
    </xf>
    <xf numFmtId="190" fontId="9" fillId="0" borderId="1" xfId="0" applyNumberFormat="1" applyFont="1" applyBorder="1"/>
    <xf numFmtId="192" fontId="9" fillId="0" borderId="1" xfId="0" applyNumberFormat="1" applyFont="1" applyBorder="1" applyAlignment="1">
      <alignment wrapText="1"/>
    </xf>
    <xf numFmtId="189" fontId="9" fillId="0" borderId="1" xfId="0" applyNumberFormat="1" applyFont="1" applyFill="1" applyBorder="1"/>
    <xf numFmtId="0" fontId="9" fillId="0" borderId="3" xfId="0" applyFont="1" applyFill="1" applyBorder="1" applyAlignment="1">
      <alignment horizontal="left" wrapText="1" shrinkToFit="1"/>
    </xf>
    <xf numFmtId="191" fontId="9" fillId="0" borderId="1" xfId="0" applyNumberFormat="1" applyFont="1" applyBorder="1" applyAlignment="1" applyProtection="1">
      <alignment wrapText="1" shrinkToFit="1"/>
      <protection locked="0"/>
    </xf>
    <xf numFmtId="190" fontId="9" fillId="0" borderId="1" xfId="0" applyNumberFormat="1" applyFont="1" applyFill="1" applyBorder="1"/>
    <xf numFmtId="0" fontId="9" fillId="0" borderId="1" xfId="0" applyFont="1" applyFill="1" applyBorder="1" applyAlignment="1">
      <alignment horizontal="left" wrapText="1" indent="1" shrinkToFit="1"/>
    </xf>
    <xf numFmtId="0" fontId="9" fillId="0" borderId="1" xfId="0" applyFont="1" applyFill="1" applyBorder="1" applyAlignment="1">
      <alignment horizontal="left" indent="1"/>
    </xf>
    <xf numFmtId="189" fontId="9" fillId="0" borderId="0" xfId="0" applyNumberFormat="1" applyFont="1" applyBorder="1"/>
    <xf numFmtId="0" fontId="22" fillId="0" borderId="1" xfId="0" applyFont="1" applyBorder="1" applyAlignment="1">
      <alignment vertical="top" wrapText="1" shrinkToFit="1"/>
    </xf>
    <xf numFmtId="0" fontId="23" fillId="0" borderId="1" xfId="0" applyFont="1" applyBorder="1" applyAlignment="1">
      <alignment vertical="top" shrinkToFit="1"/>
    </xf>
    <xf numFmtId="0" fontId="23" fillId="0" borderId="1" xfId="0" applyFont="1" applyBorder="1" applyAlignment="1"/>
    <xf numFmtId="182" fontId="16" fillId="0" borderId="1" xfId="0" applyNumberFormat="1" applyFont="1" applyBorder="1" applyAlignment="1">
      <alignment wrapText="1"/>
    </xf>
    <xf numFmtId="182" fontId="16" fillId="0" borderId="1" xfId="0" applyNumberFormat="1" applyFont="1" applyBorder="1" applyAlignment="1" applyProtection="1">
      <alignment wrapText="1" shrinkToFit="1"/>
      <protection locked="0"/>
    </xf>
    <xf numFmtId="0" fontId="23" fillId="0" borderId="3" xfId="0" applyFont="1" applyBorder="1" applyAlignment="1"/>
    <xf numFmtId="6" fontId="7" fillId="0" borderId="0" xfId="16" applyFont="1" applyFill="1" applyBorder="1" applyAlignment="1"/>
    <xf numFmtId="193" fontId="9" fillId="0" borderId="0" xfId="0" applyNumberFormat="1" applyFont="1" applyFill="1" applyBorder="1"/>
    <xf numFmtId="194" fontId="9" fillId="0" borderId="0" xfId="0" applyNumberFormat="1" applyFont="1" applyFill="1" applyBorder="1"/>
    <xf numFmtId="0" fontId="26" fillId="0" borderId="0" xfId="21" applyFont="1" applyFill="1" applyBorder="1" applyAlignment="1">
      <alignment horizontal="centerContinuous" vertical="center"/>
    </xf>
    <xf numFmtId="0" fontId="1" fillId="0" borderId="0" xfId="21" applyFill="1" applyBorder="1" applyAlignment="1">
      <alignment horizontal="centerContinuous" vertical="center"/>
    </xf>
    <xf numFmtId="0" fontId="1" fillId="0" borderId="0" xfId="21" applyFill="1" applyBorder="1">
      <alignment vertical="center"/>
    </xf>
    <xf numFmtId="0" fontId="28" fillId="0" borderId="0" xfId="21" applyFont="1" applyFill="1" applyBorder="1">
      <alignment vertical="center"/>
    </xf>
    <xf numFmtId="0" fontId="29" fillId="0" borderId="0" xfId="21" applyFont="1" applyFill="1" applyBorder="1">
      <alignment vertical="center"/>
    </xf>
    <xf numFmtId="0" fontId="1" fillId="0" borderId="0" xfId="21" applyFill="1" applyBorder="1" applyAlignment="1">
      <alignment vertical="center"/>
    </xf>
    <xf numFmtId="0" fontId="30" fillId="5" borderId="15" xfId="21" applyFont="1" applyFill="1" applyBorder="1" applyAlignment="1">
      <alignment horizontal="center" vertical="center" shrinkToFit="1"/>
    </xf>
    <xf numFmtId="0" fontId="31" fillId="0" borderId="0" xfId="21" applyFont="1" applyFill="1" applyBorder="1" applyAlignment="1">
      <alignment vertical="center" shrinkToFit="1"/>
    </xf>
    <xf numFmtId="0" fontId="30" fillId="5" borderId="16" xfId="21" applyFont="1" applyFill="1" applyBorder="1" applyAlignment="1">
      <alignment horizontal="center" vertical="center" shrinkToFit="1"/>
    </xf>
    <xf numFmtId="0" fontId="1" fillId="6" borderId="16" xfId="21" applyFill="1" applyBorder="1" applyAlignment="1">
      <alignment horizontal="center" vertical="center"/>
    </xf>
    <xf numFmtId="0" fontId="1" fillId="0" borderId="16" xfId="21" applyFill="1" applyBorder="1" applyAlignment="1">
      <alignment horizontal="center" vertical="center"/>
    </xf>
    <xf numFmtId="0" fontId="1" fillId="0" borderId="16" xfId="21" applyFill="1" applyBorder="1" applyAlignment="1">
      <alignment horizontal="right" vertical="center"/>
    </xf>
    <xf numFmtId="195" fontId="1" fillId="0" borderId="16" xfId="21" applyNumberFormat="1" applyFill="1" applyBorder="1" applyAlignment="1">
      <alignment horizontal="left" vertical="center"/>
    </xf>
    <xf numFmtId="0" fontId="1" fillId="6" borderId="16" xfId="21" applyFill="1" applyBorder="1">
      <alignment vertical="center"/>
    </xf>
    <xf numFmtId="0" fontId="1" fillId="6" borderId="16" xfId="21" applyFill="1" applyBorder="1" applyAlignment="1">
      <alignment horizontal="right" vertical="center"/>
    </xf>
    <xf numFmtId="0" fontId="31" fillId="0" borderId="0" xfId="21" applyFont="1" applyFill="1" applyBorder="1">
      <alignment vertical="center"/>
    </xf>
    <xf numFmtId="0" fontId="31" fillId="0" borderId="8" xfId="21" applyFont="1" applyFill="1" applyBorder="1">
      <alignment vertical="center"/>
    </xf>
    <xf numFmtId="0" fontId="31" fillId="0" borderId="8" xfId="21" applyFont="1" applyFill="1" applyBorder="1" applyAlignment="1">
      <alignment vertical="center"/>
    </xf>
    <xf numFmtId="195" fontId="31" fillId="0" borderId="8" xfId="21" applyNumberFormat="1" applyFont="1" applyFill="1" applyBorder="1" applyAlignment="1">
      <alignment vertical="center" shrinkToFit="1"/>
    </xf>
    <xf numFmtId="0" fontId="31" fillId="0" borderId="17" xfId="21" applyFont="1" applyFill="1" applyBorder="1">
      <alignment vertical="center"/>
    </xf>
    <xf numFmtId="0" fontId="31" fillId="0" borderId="17" xfId="21" applyFont="1" applyFill="1" applyBorder="1" applyAlignment="1">
      <alignment vertical="center"/>
    </xf>
    <xf numFmtId="0" fontId="1" fillId="0" borderId="9" xfId="21" applyFill="1" applyBorder="1">
      <alignment vertical="center"/>
    </xf>
    <xf numFmtId="0" fontId="1" fillId="0" borderId="10" xfId="21" applyFill="1" applyBorder="1">
      <alignment vertical="center"/>
    </xf>
    <xf numFmtId="0" fontId="1" fillId="0" borderId="11" xfId="21" applyFill="1" applyBorder="1">
      <alignment vertical="center"/>
    </xf>
    <xf numFmtId="0" fontId="1" fillId="0" borderId="13" xfId="21" applyFill="1" applyBorder="1">
      <alignment vertical="center"/>
    </xf>
    <xf numFmtId="0" fontId="1" fillId="0" borderId="14" xfId="21" applyFill="1" applyBorder="1">
      <alignment vertical="center"/>
    </xf>
    <xf numFmtId="0" fontId="1" fillId="0" borderId="4" xfId="21" applyFill="1" applyBorder="1">
      <alignment vertical="center"/>
    </xf>
    <xf numFmtId="0" fontId="1" fillId="0" borderId="7" xfId="21" applyFill="1" applyBorder="1">
      <alignment vertical="center"/>
    </xf>
    <xf numFmtId="0" fontId="1" fillId="0" borderId="5" xfId="21" applyFill="1" applyBorder="1">
      <alignment vertical="center"/>
    </xf>
    <xf numFmtId="0" fontId="25" fillId="0" borderId="16" xfId="21" applyFont="1" applyFill="1" applyBorder="1" applyAlignment="1">
      <alignment horizontal="right" vertical="center"/>
    </xf>
    <xf numFmtId="195" fontId="25" fillId="0" borderId="16" xfId="21" applyNumberFormat="1" applyFont="1" applyFill="1" applyBorder="1" applyAlignment="1">
      <alignment horizontal="left" vertical="center"/>
    </xf>
    <xf numFmtId="0" fontId="32" fillId="0" borderId="17" xfId="21" applyFont="1" applyFill="1" applyBorder="1">
      <alignment vertical="center"/>
    </xf>
    <xf numFmtId="195" fontId="32" fillId="0" borderId="17" xfId="21" applyNumberFormat="1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distributed" vertical="center" wrapText="1" justifyLastLine="1" shrinkToFit="1"/>
    </xf>
    <xf numFmtId="0" fontId="16" fillId="0" borderId="2" xfId="0" applyFont="1" applyFill="1" applyBorder="1" applyAlignment="1">
      <alignment horizontal="distributed" vertical="center" wrapText="1" justifyLastLine="1" shrinkToFit="1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right" vertical="center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176" fontId="19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 indent="1" shrinkToFit="1"/>
      <protection locked="0"/>
    </xf>
    <xf numFmtId="0" fontId="19" fillId="0" borderId="2" xfId="0" applyFont="1" applyFill="1" applyBorder="1" applyAlignment="1" applyProtection="1">
      <alignment horizontal="left" vertical="center" indent="1" shrinkToFit="1"/>
      <protection locked="0"/>
    </xf>
    <xf numFmtId="0" fontId="20" fillId="0" borderId="8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 wrapText="1" indent="1"/>
      <protection locked="0"/>
    </xf>
    <xf numFmtId="0" fontId="18" fillId="0" borderId="8" xfId="0" applyFont="1" applyFill="1" applyBorder="1" applyAlignment="1" applyProtection="1">
      <alignment horizontal="left" vertical="center" indent="1"/>
      <protection locked="0"/>
    </xf>
    <xf numFmtId="188" fontId="12" fillId="0" borderId="8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7" fillId="0" borderId="2" xfId="0" applyFont="1" applyBorder="1" applyAlignment="1">
      <alignment horizontal="distributed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wrapText="1"/>
    </xf>
    <xf numFmtId="0" fontId="0" fillId="0" borderId="2" xfId="0" applyBorder="1" applyAlignment="1">
      <alignment horizontal="distributed" wrapText="1"/>
    </xf>
    <xf numFmtId="0" fontId="7" fillId="4" borderId="8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>
      <alignment vertical="top" wrapText="1" shrinkToFit="1"/>
    </xf>
    <xf numFmtId="0" fontId="9" fillId="0" borderId="11" xfId="0" applyFont="1" applyFill="1" applyBorder="1" applyAlignment="1">
      <alignment vertical="top" wrapText="1" shrinkToFit="1"/>
    </xf>
    <xf numFmtId="0" fontId="9" fillId="0" borderId="13" xfId="0" applyFont="1" applyFill="1" applyBorder="1" applyAlignment="1">
      <alignment vertical="top" wrapText="1" shrinkToFit="1"/>
    </xf>
    <xf numFmtId="0" fontId="9" fillId="0" borderId="14" xfId="0" applyFont="1" applyFill="1" applyBorder="1" applyAlignment="1">
      <alignment vertical="top" wrapText="1" shrinkToFit="1"/>
    </xf>
    <xf numFmtId="0" fontId="9" fillId="0" borderId="4" xfId="0" applyFont="1" applyFill="1" applyBorder="1" applyAlignment="1">
      <alignment vertical="top" wrapText="1" shrinkToFit="1"/>
    </xf>
    <xf numFmtId="0" fontId="9" fillId="0" borderId="5" xfId="0" applyFont="1" applyFill="1" applyBorder="1" applyAlignment="1">
      <alignment vertical="top" wrapText="1" shrinkToFit="1"/>
    </xf>
    <xf numFmtId="0" fontId="30" fillId="5" borderId="15" xfId="21" applyFont="1" applyFill="1" applyBorder="1" applyAlignment="1">
      <alignment horizontal="center" vertical="center" shrinkToFit="1"/>
    </xf>
    <xf numFmtId="0" fontId="30" fillId="5" borderId="16" xfId="21" applyFont="1" applyFill="1" applyBorder="1" applyAlignment="1">
      <alignment horizontal="center" vertical="center" shrinkToFit="1"/>
    </xf>
  </cellXfs>
  <cellStyles count="23">
    <cellStyle name="Grey" xfId="1"/>
    <cellStyle name="Input [yellow]" xfId="2"/>
    <cellStyle name="Normal - Style1" xfId="3"/>
    <cellStyle name="Normal_1702H" xfId="4"/>
    <cellStyle name="Percent [2]" xfId="5"/>
    <cellStyle name="Tusental (0)_pldt" xfId="6"/>
    <cellStyle name="Tusental_pldt" xfId="7"/>
    <cellStyle name="Valuta (0)_pldt" xfId="8"/>
    <cellStyle name="Valuta_pldt" xfId="9"/>
    <cellStyle name="パーセント" xfId="10" builtinId="5"/>
    <cellStyle name="桁区切り" xfId="11" builtinId="6"/>
    <cellStyle name="桁区切り 2" xfId="18"/>
    <cellStyle name="桁区切り 3" xfId="20"/>
    <cellStyle name="桁区切り 4" xfId="22"/>
    <cellStyle name="通貨" xfId="16" builtinId="7"/>
    <cellStyle name="標準" xfId="0" builtinId="0"/>
    <cellStyle name="標準 2" xfId="12"/>
    <cellStyle name="標準 2 2" xfId="15"/>
    <cellStyle name="標準 3" xfId="14"/>
    <cellStyle name="標準 4" xfId="17"/>
    <cellStyle name="標準 5" xfId="19"/>
    <cellStyle name="標準 6" xfId="21"/>
    <cellStyle name="未定義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369627</xdr:colOff>
      <xdr:row>12</xdr:row>
      <xdr:rowOff>265373</xdr:rowOff>
    </xdr:from>
    <xdr:to>
      <xdr:col>28</xdr:col>
      <xdr:colOff>360150</xdr:colOff>
      <xdr:row>13</xdr:row>
      <xdr:rowOff>246419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1650170-F18A-453E-B962-BB9FAB16F678}"/>
            </a:ext>
          </a:extLst>
        </xdr:cNvPr>
        <xdr:cNvSpPr/>
      </xdr:nvSpPr>
      <xdr:spPr bwMode="auto">
        <a:xfrm>
          <a:off x="21476269" y="4956791"/>
          <a:ext cx="616045" cy="40753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407538</xdr:colOff>
      <xdr:row>29</xdr:row>
      <xdr:rowOff>18955</xdr:rowOff>
    </xdr:from>
    <xdr:to>
      <xdr:col>28</xdr:col>
      <xdr:colOff>398061</xdr:colOff>
      <xdr:row>30</xdr:row>
      <xdr:rowOff>47389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A015A3D-A7EC-4685-8895-D21EC633AA33}"/>
            </a:ext>
          </a:extLst>
        </xdr:cNvPr>
        <xdr:cNvSpPr/>
      </xdr:nvSpPr>
      <xdr:spPr bwMode="auto">
        <a:xfrm>
          <a:off x="21514180" y="11723806"/>
          <a:ext cx="616045" cy="40753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369627</xdr:colOff>
      <xdr:row>39</xdr:row>
      <xdr:rowOff>28433</xdr:rowOff>
    </xdr:from>
    <xdr:to>
      <xdr:col>28</xdr:col>
      <xdr:colOff>360150</xdr:colOff>
      <xdr:row>41</xdr:row>
      <xdr:rowOff>9478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F3D41D5-2E29-4865-BA8F-43FCC144A605}"/>
            </a:ext>
          </a:extLst>
        </xdr:cNvPr>
        <xdr:cNvSpPr/>
      </xdr:nvSpPr>
      <xdr:spPr bwMode="auto">
        <a:xfrm>
          <a:off x="21476269" y="15903433"/>
          <a:ext cx="616045" cy="40753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128680</xdr:colOff>
      <xdr:row>40</xdr:row>
      <xdr:rowOff>44512</xdr:rowOff>
    </xdr:from>
    <xdr:to>
      <xdr:col>4</xdr:col>
      <xdr:colOff>119796</xdr:colOff>
      <xdr:row>44</xdr:row>
      <xdr:rowOff>11958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C5CA49-4A0E-43DE-9947-AC961961008F}"/>
            </a:ext>
          </a:extLst>
        </xdr:cNvPr>
        <xdr:cNvSpPr txBox="1"/>
      </xdr:nvSpPr>
      <xdr:spPr>
        <a:xfrm>
          <a:off x="1678080" y="6372287"/>
          <a:ext cx="607066" cy="608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  <xdr:twoCellAnchor>
    <xdr:from>
      <xdr:col>0</xdr:col>
      <xdr:colOff>267198</xdr:colOff>
      <xdr:row>40</xdr:row>
      <xdr:rowOff>135216</xdr:rowOff>
    </xdr:from>
    <xdr:to>
      <xdr:col>1</xdr:col>
      <xdr:colOff>532856</xdr:colOff>
      <xdr:row>44</xdr:row>
      <xdr:rowOff>102662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7B0DE3-6305-4E91-86DD-7540BBEE94A7}"/>
            </a:ext>
          </a:extLst>
        </xdr:cNvPr>
        <xdr:cNvSpPr txBox="1"/>
      </xdr:nvSpPr>
      <xdr:spPr>
        <a:xfrm>
          <a:off x="267198" y="6459816"/>
          <a:ext cx="599033" cy="61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xdr:twoCellAnchor>
    <xdr:from>
      <xdr:col>1</xdr:col>
      <xdr:colOff>75453</xdr:colOff>
      <xdr:row>51</xdr:row>
      <xdr:rowOff>26021</xdr:rowOff>
    </xdr:from>
    <xdr:to>
      <xdr:col>2</xdr:col>
      <xdr:colOff>60031</xdr:colOff>
      <xdr:row>55</xdr:row>
      <xdr:rowOff>2992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C2C0C9E-C888-4FB1-BB18-EC42EEAA6589}"/>
            </a:ext>
          </a:extLst>
        </xdr:cNvPr>
        <xdr:cNvSpPr txBox="1"/>
      </xdr:nvSpPr>
      <xdr:spPr>
        <a:xfrm>
          <a:off x="408828" y="8134971"/>
          <a:ext cx="594178" cy="621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</a:p>
      </xdr:txBody>
    </xdr:sp>
    <xdr:clientData/>
  </xdr:twoCellAnchor>
  <xdr:twoCellAnchor>
    <xdr:from>
      <xdr:col>2</xdr:col>
      <xdr:colOff>65242</xdr:colOff>
      <xdr:row>65</xdr:row>
      <xdr:rowOff>87220</xdr:rowOff>
    </xdr:from>
    <xdr:to>
      <xdr:col>3</xdr:col>
      <xdr:colOff>56357</xdr:colOff>
      <xdr:row>69</xdr:row>
      <xdr:rowOff>65994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861182-3914-4F5C-A199-44F0EB8251AD}"/>
            </a:ext>
          </a:extLst>
        </xdr:cNvPr>
        <xdr:cNvSpPr txBox="1"/>
      </xdr:nvSpPr>
      <xdr:spPr>
        <a:xfrm>
          <a:off x="1011392" y="10456770"/>
          <a:ext cx="597540" cy="63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</a:t>
          </a:r>
        </a:p>
      </xdr:txBody>
    </xdr:sp>
    <xdr:clientData/>
  </xdr:twoCellAnchor>
  <xdr:twoCellAnchor>
    <xdr:from>
      <xdr:col>3</xdr:col>
      <xdr:colOff>426448</xdr:colOff>
      <xdr:row>65</xdr:row>
      <xdr:rowOff>44200</xdr:rowOff>
    </xdr:from>
    <xdr:to>
      <xdr:col>4</xdr:col>
      <xdr:colOff>417563</xdr:colOff>
      <xdr:row>69</xdr:row>
      <xdr:rowOff>11645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E2F7DB-5228-4454-A6B1-507EF0B160E0}"/>
            </a:ext>
          </a:extLst>
        </xdr:cNvPr>
        <xdr:cNvSpPr txBox="1"/>
      </xdr:nvSpPr>
      <xdr:spPr>
        <a:xfrm>
          <a:off x="1982198" y="10420100"/>
          <a:ext cx="597540" cy="608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⑤</a:t>
          </a:r>
        </a:p>
      </xdr:txBody>
    </xdr:sp>
    <xdr:clientData/>
  </xdr:twoCellAnchor>
  <xdr:twoCellAnchor>
    <xdr:from>
      <xdr:col>7</xdr:col>
      <xdr:colOff>85788</xdr:colOff>
      <xdr:row>62</xdr:row>
      <xdr:rowOff>6724</xdr:rowOff>
    </xdr:from>
    <xdr:to>
      <xdr:col>8</xdr:col>
      <xdr:colOff>76904</xdr:colOff>
      <xdr:row>65</xdr:row>
      <xdr:rowOff>142443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C7AA31E-9032-4EB8-8F66-AE91F599F678}"/>
            </a:ext>
          </a:extLst>
        </xdr:cNvPr>
        <xdr:cNvSpPr txBox="1"/>
      </xdr:nvSpPr>
      <xdr:spPr>
        <a:xfrm>
          <a:off x="3463988" y="9896849"/>
          <a:ext cx="603891" cy="621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⑥</a:t>
          </a:r>
        </a:p>
      </xdr:txBody>
    </xdr:sp>
    <xdr:clientData/>
  </xdr:twoCellAnchor>
  <xdr:twoCellAnchor>
    <xdr:from>
      <xdr:col>7</xdr:col>
      <xdr:colOff>73463</xdr:colOff>
      <xdr:row>56</xdr:row>
      <xdr:rowOff>39469</xdr:rowOff>
    </xdr:from>
    <xdr:to>
      <xdr:col>8</xdr:col>
      <xdr:colOff>67566</xdr:colOff>
      <xdr:row>60</xdr:row>
      <xdr:rowOff>6913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6C9CCFF-6537-443E-BFF1-2A41B57A6BCB}"/>
            </a:ext>
          </a:extLst>
        </xdr:cNvPr>
        <xdr:cNvSpPr txBox="1"/>
      </xdr:nvSpPr>
      <xdr:spPr>
        <a:xfrm>
          <a:off x="3454838" y="8954869"/>
          <a:ext cx="600528" cy="6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⑦</a:t>
          </a:r>
        </a:p>
      </xdr:txBody>
    </xdr:sp>
    <xdr:clientData/>
  </xdr:twoCellAnchor>
  <xdr:twoCellAnchor>
    <xdr:from>
      <xdr:col>7</xdr:col>
      <xdr:colOff>46443</xdr:colOff>
      <xdr:row>50</xdr:row>
      <xdr:rowOff>109194</xdr:rowOff>
    </xdr:from>
    <xdr:to>
      <xdr:col>8</xdr:col>
      <xdr:colOff>34197</xdr:colOff>
      <xdr:row>54</xdr:row>
      <xdr:rowOff>89340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1325211-49BB-4CEF-8F6F-58ED536CC66C}"/>
            </a:ext>
          </a:extLst>
        </xdr:cNvPr>
        <xdr:cNvSpPr txBox="1"/>
      </xdr:nvSpPr>
      <xdr:spPr>
        <a:xfrm>
          <a:off x="3430993" y="8049869"/>
          <a:ext cx="591004" cy="627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⑧</a:t>
          </a:r>
        </a:p>
      </xdr:txBody>
    </xdr:sp>
    <xdr:clientData/>
  </xdr:twoCellAnchor>
  <xdr:twoCellAnchor editAs="oneCell">
    <xdr:from>
      <xdr:col>15</xdr:col>
      <xdr:colOff>41710</xdr:colOff>
      <xdr:row>30</xdr:row>
      <xdr:rowOff>44826</xdr:rowOff>
    </xdr:from>
    <xdr:to>
      <xdr:col>16</xdr:col>
      <xdr:colOff>336251</xdr:colOff>
      <xdr:row>34</xdr:row>
      <xdr:rowOff>145526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F0B32C2-E8EB-4726-B4E1-960256D713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207685" y="4753351"/>
          <a:ext cx="592991" cy="742049"/>
        </a:xfrm>
        <a:prstGeom prst="rect">
          <a:avLst/>
        </a:prstGeom>
      </xdr:spPr>
    </xdr:pic>
    <xdr:clientData/>
  </xdr:twoCellAnchor>
  <xdr:twoCellAnchor>
    <xdr:from>
      <xdr:col>6</xdr:col>
      <xdr:colOff>269876</xdr:colOff>
      <xdr:row>45</xdr:row>
      <xdr:rowOff>135033</xdr:rowOff>
    </xdr:from>
    <xdr:to>
      <xdr:col>7</xdr:col>
      <xdr:colOff>564111</xdr:colOff>
      <xdr:row>49</xdr:row>
      <xdr:rowOff>99303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3B4047-A914-4B6E-9AE9-1B480A7E9A5C}"/>
            </a:ext>
          </a:extLst>
        </xdr:cNvPr>
        <xdr:cNvSpPr txBox="1"/>
      </xdr:nvSpPr>
      <xdr:spPr>
        <a:xfrm>
          <a:off x="3349626" y="7269258"/>
          <a:ext cx="592685" cy="615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⑨</a:t>
          </a:r>
        </a:p>
      </xdr:txBody>
    </xdr:sp>
    <xdr:clientData/>
  </xdr:twoCellAnchor>
  <xdr:twoCellAnchor editAs="oneCell">
    <xdr:from>
      <xdr:col>0</xdr:col>
      <xdr:colOff>66675</xdr:colOff>
      <xdr:row>29</xdr:row>
      <xdr:rowOff>38099</xdr:rowOff>
    </xdr:from>
    <xdr:to>
      <xdr:col>16</xdr:col>
      <xdr:colOff>558800</xdr:colOff>
      <xdr:row>76</xdr:row>
      <xdr:rowOff>85725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EEA05AB-6A4F-4166-B1DB-BB641A5B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581524"/>
          <a:ext cx="7966075" cy="7654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82550</xdr:colOff>
      <xdr:row>39</xdr:row>
      <xdr:rowOff>114300</xdr:rowOff>
    </xdr:from>
    <xdr:to>
      <xdr:col>7</xdr:col>
      <xdr:colOff>376785</xdr:colOff>
      <xdr:row>43</xdr:row>
      <xdr:rowOff>78570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B41BD46-4F04-4981-AB33-377BB117D906}"/>
            </a:ext>
          </a:extLst>
        </xdr:cNvPr>
        <xdr:cNvSpPr txBox="1"/>
      </xdr:nvSpPr>
      <xdr:spPr>
        <a:xfrm>
          <a:off x="3162300" y="6276975"/>
          <a:ext cx="592685" cy="611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⑩</a:t>
          </a:r>
        </a:p>
      </xdr:txBody>
    </xdr:sp>
    <xdr:clientData/>
  </xdr:twoCellAnchor>
  <xdr:twoCellAnchor>
    <xdr:from>
      <xdr:col>4</xdr:col>
      <xdr:colOff>99347</xdr:colOff>
      <xdr:row>37</xdr:row>
      <xdr:rowOff>26015</xdr:rowOff>
    </xdr:from>
    <xdr:to>
      <xdr:col>5</xdr:col>
      <xdr:colOff>88783</xdr:colOff>
      <xdr:row>40</xdr:row>
      <xdr:rowOff>154156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6581753-7938-4075-9D25-4A73D9BC4E40}"/>
            </a:ext>
          </a:extLst>
        </xdr:cNvPr>
        <xdr:cNvSpPr txBox="1"/>
      </xdr:nvSpPr>
      <xdr:spPr>
        <a:xfrm>
          <a:off x="2280879" y="5433757"/>
          <a:ext cx="603952" cy="619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⑪</a:t>
          </a:r>
        </a:p>
      </xdr:txBody>
    </xdr:sp>
    <xdr:clientData/>
  </xdr:twoCellAnchor>
  <xdr:twoCellAnchor>
    <xdr:from>
      <xdr:col>2</xdr:col>
      <xdr:colOff>316885</xdr:colOff>
      <xdr:row>37</xdr:row>
      <xdr:rowOff>83574</xdr:rowOff>
    </xdr:from>
    <xdr:to>
      <xdr:col>3</xdr:col>
      <xdr:colOff>306321</xdr:colOff>
      <xdr:row>41</xdr:row>
      <xdr:rowOff>47844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96AC96B-1E3C-4DA4-854F-581C47D15E04}"/>
            </a:ext>
          </a:extLst>
        </xdr:cNvPr>
        <xdr:cNvSpPr txBox="1"/>
      </xdr:nvSpPr>
      <xdr:spPr>
        <a:xfrm>
          <a:off x="1269385" y="5491316"/>
          <a:ext cx="603952" cy="619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⑫</a:t>
          </a:r>
        </a:p>
      </xdr:txBody>
    </xdr:sp>
    <xdr:clientData/>
  </xdr:twoCellAnchor>
  <xdr:twoCellAnchor>
    <xdr:from>
      <xdr:col>0</xdr:col>
      <xdr:colOff>114300</xdr:colOff>
      <xdr:row>30</xdr:row>
      <xdr:rowOff>133350</xdr:rowOff>
    </xdr:from>
    <xdr:to>
      <xdr:col>1</xdr:col>
      <xdr:colOff>376785</xdr:colOff>
      <xdr:row>34</xdr:row>
      <xdr:rowOff>97620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4455405-550A-46FD-AEC5-F70A518FC469}"/>
            </a:ext>
          </a:extLst>
        </xdr:cNvPr>
        <xdr:cNvSpPr txBox="1"/>
      </xdr:nvSpPr>
      <xdr:spPr>
        <a:xfrm>
          <a:off x="114300" y="4838700"/>
          <a:ext cx="592685" cy="611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⑬</a:t>
          </a:r>
        </a:p>
      </xdr:txBody>
    </xdr:sp>
    <xdr:clientData/>
  </xdr:twoCellAnchor>
  <xdr:twoCellAnchor>
    <xdr:from>
      <xdr:col>0</xdr:col>
      <xdr:colOff>215900</xdr:colOff>
      <xdr:row>37</xdr:row>
      <xdr:rowOff>133350</xdr:rowOff>
    </xdr:from>
    <xdr:to>
      <xdr:col>1</xdr:col>
      <xdr:colOff>478385</xdr:colOff>
      <xdr:row>41</xdr:row>
      <xdr:rowOff>97620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BA30F4-3510-4A10-9C94-EEA720915468}"/>
            </a:ext>
          </a:extLst>
        </xdr:cNvPr>
        <xdr:cNvSpPr txBox="1"/>
      </xdr:nvSpPr>
      <xdr:spPr>
        <a:xfrm>
          <a:off x="219075" y="5972175"/>
          <a:ext cx="592685" cy="611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⑭</a:t>
          </a:r>
        </a:p>
      </xdr:txBody>
    </xdr:sp>
    <xdr:clientData/>
  </xdr:twoCellAnchor>
  <xdr:twoCellAnchor>
    <xdr:from>
      <xdr:col>9</xdr:col>
      <xdr:colOff>15362</xdr:colOff>
      <xdr:row>31</xdr:row>
      <xdr:rowOff>107541</xdr:rowOff>
    </xdr:from>
    <xdr:to>
      <xdr:col>14</xdr:col>
      <xdr:colOff>141165</xdr:colOff>
      <xdr:row>37</xdr:row>
      <xdr:rowOff>81275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F525140-F6A2-42C6-A89F-0575DB0ADCFC}"/>
            </a:ext>
          </a:extLst>
        </xdr:cNvPr>
        <xdr:cNvSpPr txBox="1"/>
      </xdr:nvSpPr>
      <xdr:spPr>
        <a:xfrm>
          <a:off x="4098412" y="4971641"/>
          <a:ext cx="2903928" cy="95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照明柱の設置位置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3\CIATEC&#20849;&#26377;\50&#24314;&#31689;&#37096;\99&#20491;&#20154;&#21029;&#26989;&#21209;&#12487;&#12540;&#12479;\02&#35373;&#35336;&#19968;&#35506;\10&#31712;&#21407;&#12288;&#20037;&#32654;\&#30476;&#21942;&#20303;&#23429;&#30707;&#20117;&#22243;&#22320;&#35373;&#35336;&#26360;\&#20013;&#20303;&#268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（Ａ共通）"/>
      <sheetName val="内訳書 (Ｂ-1直接仮設)"/>
      <sheetName val="内訳書 (Ｂ-2土) "/>
      <sheetName val="内訳書 (Ｂ-3地業) "/>
      <sheetName val="内訳書 (B-4鉄筋)"/>
      <sheetName val="内訳書 (B-5ｺﾝｸﾘｰﾄ) "/>
      <sheetName val="内訳書 (B-6型枠) "/>
      <sheetName val="内訳書 (B-7既製ｺﾝｸﾘｰﾄ)"/>
      <sheetName val="内訳書 (B-8防水)"/>
      <sheetName val="内訳書 (B-9タイル) "/>
      <sheetName val="内訳書 (B-10木及木製パネル)"/>
      <sheetName val="内訳書 (B-11金属) "/>
      <sheetName val="内訳書 (B-12左官) "/>
      <sheetName val="内訳書 (B-13木製)"/>
      <sheetName val="内訳書 (B-14金属製建具) "/>
      <sheetName val="内訳書 (B-15硝子) "/>
      <sheetName val="内訳書 (B-16塗装) "/>
      <sheetName val="内訳書 (B-17仕上塗装) "/>
      <sheetName val="内訳書 (B-18内外装) "/>
      <sheetName val="内訳書 (B-19仕上ﾕﾆｯﾄ) "/>
      <sheetName val="内訳書 (B-20その他)"/>
      <sheetName val="諸経費"/>
      <sheetName val="営繕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"/>
  <sheetViews>
    <sheetView showZeros="0" tabSelected="1" view="pageBreakPreview" zoomScale="85" zoomScaleNormal="85" zoomScaleSheetLayoutView="85" workbookViewId="0">
      <selection activeCell="K14" sqref="K14"/>
    </sheetView>
  </sheetViews>
  <sheetFormatPr defaultColWidth="9" defaultRowHeight="28" customHeight="1"/>
  <cols>
    <col min="1" max="1" width="3.26953125" style="43" customWidth="1"/>
    <col min="2" max="14" width="10.08984375" style="43" customWidth="1"/>
    <col min="15" max="17" width="9" style="43"/>
    <col min="18" max="18" width="14.90625" style="43" bestFit="1" customWidth="1"/>
    <col min="19" max="16384" width="9" style="43"/>
  </cols>
  <sheetData>
    <row r="1" spans="1:19" ht="28" customHeight="1">
      <c r="B1" s="44" t="s">
        <v>33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9" ht="25" customHeight="1">
      <c r="A2" s="42"/>
      <c r="B2" s="138"/>
      <c r="C2" s="45" t="s">
        <v>53</v>
      </c>
      <c r="D2" s="45" t="s">
        <v>54</v>
      </c>
      <c r="E2" s="47" t="s">
        <v>55</v>
      </c>
      <c r="F2" s="140" t="s">
        <v>47</v>
      </c>
      <c r="G2" s="141"/>
      <c r="H2" s="62"/>
      <c r="I2" s="46"/>
      <c r="J2" s="61"/>
      <c r="K2" s="46"/>
      <c r="L2" s="61"/>
      <c r="M2" s="86"/>
      <c r="N2" s="47" t="s">
        <v>46</v>
      </c>
    </row>
    <row r="3" spans="1:19" ht="56.15" customHeight="1">
      <c r="B3" s="139"/>
      <c r="C3" s="48"/>
      <c r="D3" s="49"/>
      <c r="E3" s="51"/>
      <c r="F3" s="142"/>
      <c r="G3" s="143"/>
      <c r="H3" s="51"/>
      <c r="I3" s="48"/>
      <c r="J3" s="49"/>
      <c r="K3" s="48"/>
      <c r="L3" s="49"/>
      <c r="M3" s="53"/>
      <c r="N3" s="48"/>
    </row>
    <row r="4" spans="1:19" ht="56.15" customHeight="1">
      <c r="B4" s="153" t="s">
        <v>63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1:19" ht="56.15" customHeight="1">
      <c r="B5" s="54"/>
      <c r="C5" s="152" t="s">
        <v>34</v>
      </c>
      <c r="D5" s="152"/>
      <c r="E5" s="156" t="s">
        <v>72</v>
      </c>
      <c r="F5" s="157"/>
      <c r="G5" s="157"/>
      <c r="H5" s="157"/>
      <c r="I5" s="157"/>
      <c r="J5" s="157"/>
      <c r="K5" s="157"/>
      <c r="L5" s="157"/>
      <c r="M5" s="157"/>
      <c r="N5" s="51"/>
      <c r="Q5" s="42"/>
      <c r="R5" s="42"/>
    </row>
    <row r="6" spans="1:19" ht="56.15" customHeight="1">
      <c r="B6" s="55"/>
      <c r="C6" s="152" t="s">
        <v>44</v>
      </c>
      <c r="D6" s="152"/>
      <c r="E6" s="148" t="s">
        <v>73</v>
      </c>
      <c r="F6" s="148"/>
      <c r="G6" s="148"/>
      <c r="H6" s="148"/>
      <c r="I6" s="148"/>
      <c r="J6" s="148"/>
      <c r="K6" s="148"/>
      <c r="L6" s="148"/>
      <c r="M6" s="148"/>
      <c r="N6" s="149"/>
    </row>
    <row r="7" spans="1:19" ht="56.15" customHeight="1">
      <c r="B7" s="56"/>
      <c r="C7" s="152" t="s">
        <v>1</v>
      </c>
      <c r="D7" s="152"/>
      <c r="E7" s="146"/>
      <c r="F7" s="146"/>
      <c r="G7" s="146"/>
      <c r="H7" s="147" t="s">
        <v>35</v>
      </c>
      <c r="I7" s="147"/>
      <c r="J7" s="147"/>
      <c r="K7" s="147"/>
      <c r="L7" s="158"/>
      <c r="M7" s="158"/>
      <c r="N7" s="57" t="s">
        <v>95</v>
      </c>
      <c r="P7" s="43" t="s">
        <v>65</v>
      </c>
      <c r="Q7" s="42"/>
      <c r="R7" s="102"/>
      <c r="S7" s="42"/>
    </row>
    <row r="8" spans="1:19" ht="56.15" customHeight="1">
      <c r="B8" s="5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1"/>
      <c r="Q8" s="42"/>
      <c r="R8" s="42"/>
    </row>
    <row r="9" spans="1:19" ht="56.15" customHeight="1">
      <c r="B9" s="58"/>
      <c r="C9" s="59"/>
      <c r="D9" s="59"/>
      <c r="E9" s="59"/>
      <c r="F9" s="59"/>
      <c r="G9" s="59"/>
      <c r="H9" s="59"/>
      <c r="I9" s="144" t="s">
        <v>56</v>
      </c>
      <c r="J9" s="144"/>
      <c r="K9" s="145">
        <v>6</v>
      </c>
      <c r="L9" s="145"/>
      <c r="M9" s="145"/>
      <c r="N9" s="60" t="s">
        <v>45</v>
      </c>
    </row>
    <row r="10" spans="1:19" ht="56.15" customHeight="1">
      <c r="B10" s="50"/>
      <c r="C10" s="52"/>
      <c r="D10" s="52"/>
      <c r="E10" s="52"/>
      <c r="F10" s="52"/>
      <c r="G10" s="52"/>
      <c r="H10" s="52"/>
      <c r="I10" s="150" t="s">
        <v>74</v>
      </c>
      <c r="J10" s="150"/>
      <c r="K10" s="150"/>
      <c r="L10" s="150"/>
      <c r="M10" s="150"/>
      <c r="N10" s="151"/>
    </row>
  </sheetData>
  <mergeCells count="15">
    <mergeCell ref="I10:N10"/>
    <mergeCell ref="C5:D5"/>
    <mergeCell ref="C6:D6"/>
    <mergeCell ref="C7:D7"/>
    <mergeCell ref="B4:N4"/>
    <mergeCell ref="E5:M5"/>
    <mergeCell ref="L7:M7"/>
    <mergeCell ref="B2:B3"/>
    <mergeCell ref="F2:G2"/>
    <mergeCell ref="F3:G3"/>
    <mergeCell ref="I9:J9"/>
    <mergeCell ref="K9:M9"/>
    <mergeCell ref="E7:G7"/>
    <mergeCell ref="H7:K7"/>
    <mergeCell ref="E6:N6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S23"/>
  <sheetViews>
    <sheetView view="pageBreakPreview" zoomScaleNormal="85" workbookViewId="0">
      <selection activeCell="G5" sqref="G5:G11"/>
    </sheetView>
  </sheetViews>
  <sheetFormatPr defaultColWidth="9" defaultRowHeight="14"/>
  <cols>
    <col min="1" max="1" width="4.26953125" style="5" customWidth="1"/>
    <col min="2" max="2" width="9.08984375" style="5" customWidth="1"/>
    <col min="3" max="3" width="11.36328125" style="5" customWidth="1"/>
    <col min="4" max="4" width="16.6328125" style="5" customWidth="1"/>
    <col min="5" max="5" width="25.6328125" style="5" customWidth="1"/>
    <col min="6" max="6" width="13.6328125" style="5" customWidth="1"/>
    <col min="7" max="7" width="28.08984375" style="5" customWidth="1"/>
    <col min="8" max="8" width="22.6328125" style="5" customWidth="1"/>
    <col min="9" max="16384" width="9" style="5"/>
  </cols>
  <sheetData>
    <row r="2" spans="1:19" ht="18" customHeight="1">
      <c r="B2" s="5" t="s">
        <v>43</v>
      </c>
      <c r="H2" s="6"/>
    </row>
    <row r="3" spans="1:19" ht="54" customHeight="1">
      <c r="B3" s="164" t="s">
        <v>48</v>
      </c>
      <c r="C3" s="165"/>
      <c r="D3" s="168" t="str">
        <f>表紙!E6</f>
        <v>愛媛県立西条高等学校グラウンド照明設備の製造</v>
      </c>
      <c r="E3" s="168"/>
      <c r="F3" s="168"/>
      <c r="G3" s="168"/>
      <c r="H3" s="169"/>
    </row>
    <row r="4" spans="1:19" ht="18" customHeight="1">
      <c r="B4" s="7" t="s">
        <v>2</v>
      </c>
      <c r="C4" s="162" t="s">
        <v>3</v>
      </c>
      <c r="D4" s="163"/>
      <c r="E4" s="7" t="s">
        <v>4</v>
      </c>
      <c r="F4" s="9" t="s">
        <v>5</v>
      </c>
      <c r="G4" s="10" t="s">
        <v>6</v>
      </c>
      <c r="H4" s="8" t="s">
        <v>7</v>
      </c>
    </row>
    <row r="5" spans="1:19" ht="36" customHeight="1">
      <c r="B5" s="3" t="s">
        <v>23</v>
      </c>
      <c r="C5" s="159" t="s">
        <v>8</v>
      </c>
      <c r="D5" s="161"/>
      <c r="E5" s="11"/>
      <c r="F5" s="12" t="s">
        <v>9</v>
      </c>
      <c r="G5" s="27"/>
      <c r="H5" s="84"/>
    </row>
    <row r="6" spans="1:19" ht="36" customHeight="1">
      <c r="B6" s="3" t="s">
        <v>24</v>
      </c>
      <c r="C6" s="166" t="s">
        <v>0</v>
      </c>
      <c r="D6" s="161"/>
      <c r="E6" s="11"/>
      <c r="F6" s="12" t="s">
        <v>9</v>
      </c>
      <c r="G6" s="27"/>
      <c r="H6" s="2"/>
    </row>
    <row r="7" spans="1:19" ht="36" customHeight="1">
      <c r="B7" s="3" t="s">
        <v>25</v>
      </c>
      <c r="C7" s="159" t="s">
        <v>10</v>
      </c>
      <c r="D7" s="160"/>
      <c r="E7" s="11"/>
      <c r="F7" s="12" t="s">
        <v>9</v>
      </c>
      <c r="G7" s="27"/>
      <c r="H7" s="85"/>
    </row>
    <row r="8" spans="1:19" ht="36" customHeight="1">
      <c r="B8" s="3" t="s">
        <v>26</v>
      </c>
      <c r="C8" s="166" t="s">
        <v>11</v>
      </c>
      <c r="D8" s="167"/>
      <c r="E8" s="11"/>
      <c r="F8" s="12" t="s">
        <v>9</v>
      </c>
      <c r="G8" s="27"/>
      <c r="H8" s="85"/>
    </row>
    <row r="9" spans="1:19" ht="36" customHeight="1">
      <c r="B9" s="4"/>
      <c r="C9" s="159" t="s">
        <v>12</v>
      </c>
      <c r="D9" s="160"/>
      <c r="E9" s="11"/>
      <c r="F9" s="12"/>
      <c r="G9" s="28"/>
      <c r="H9" s="2"/>
    </row>
    <row r="10" spans="1:19" ht="37.5" customHeight="1">
      <c r="B10" s="13"/>
      <c r="C10" s="166" t="s">
        <v>36</v>
      </c>
      <c r="D10" s="167"/>
      <c r="E10" s="11"/>
      <c r="F10" s="12"/>
      <c r="G10" s="28"/>
      <c r="H10" s="2"/>
    </row>
    <row r="11" spans="1:19" ht="39" customHeight="1">
      <c r="B11" s="4"/>
      <c r="C11" s="159" t="s">
        <v>1</v>
      </c>
      <c r="D11" s="161"/>
      <c r="E11" s="11"/>
      <c r="F11" s="12"/>
      <c r="G11" s="28"/>
      <c r="H11" s="2"/>
    </row>
    <row r="12" spans="1:19" ht="36" customHeight="1">
      <c r="B12" s="4"/>
      <c r="C12" s="159"/>
      <c r="D12" s="161"/>
      <c r="E12" s="11"/>
      <c r="F12" s="12"/>
      <c r="G12" s="28"/>
      <c r="H12" s="2"/>
    </row>
    <row r="13" spans="1:19" ht="36" customHeight="1">
      <c r="B13" s="4"/>
      <c r="C13" s="32"/>
      <c r="D13" s="31"/>
      <c r="E13" s="11"/>
      <c r="F13" s="12"/>
      <c r="G13" s="28"/>
      <c r="H13" s="2"/>
    </row>
    <row r="14" spans="1:19" ht="36" customHeight="1">
      <c r="B14" s="4"/>
      <c r="C14" s="4"/>
      <c r="D14" s="2"/>
      <c r="E14" s="4"/>
      <c r="F14" s="13"/>
      <c r="G14" s="2"/>
      <c r="H14" s="2"/>
    </row>
    <row r="15" spans="1:19" ht="36" customHeight="1">
      <c r="B15" s="4"/>
      <c r="C15" s="4"/>
      <c r="D15" s="2"/>
      <c r="E15" s="4"/>
      <c r="F15" s="13"/>
      <c r="G15" s="2"/>
      <c r="H15" s="2"/>
    </row>
    <row r="16" spans="1:19" ht="30" customHeight="1">
      <c r="A16" s="14"/>
      <c r="B16" s="14" t="s">
        <v>37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9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9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9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19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9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9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9" customHeight="1"/>
  </sheetData>
  <mergeCells count="11">
    <mergeCell ref="C7:D7"/>
    <mergeCell ref="C12:D12"/>
    <mergeCell ref="C4:D4"/>
    <mergeCell ref="B3:C3"/>
    <mergeCell ref="C11:D11"/>
    <mergeCell ref="C5:D5"/>
    <mergeCell ref="C6:D6"/>
    <mergeCell ref="C8:D8"/>
    <mergeCell ref="C9:D9"/>
    <mergeCell ref="D3:H3"/>
    <mergeCell ref="C10:D10"/>
  </mergeCells>
  <phoneticPr fontId="6"/>
  <printOptions horizontalCentered="1"/>
  <pageMargins left="0.59055118110236227" right="0.59055118110236227" top="0.94488188976377963" bottom="0.27559055118110237" header="0.74803149606299213" footer="0.31496062992125984"/>
  <pageSetup paperSize="9" firstPageNumber="7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61"/>
  <sheetViews>
    <sheetView showZeros="0" view="pageBreakPreview" zoomScale="75" zoomScaleNormal="85" zoomScaleSheetLayoutView="75" workbookViewId="0">
      <selection activeCell="O7" sqref="O7"/>
    </sheetView>
  </sheetViews>
  <sheetFormatPr defaultColWidth="9" defaultRowHeight="33.75" customHeight="1"/>
  <cols>
    <col min="1" max="1" width="3" style="1" customWidth="1"/>
    <col min="2" max="2" width="7.6328125" style="1" customWidth="1"/>
    <col min="3" max="3" width="22.08984375" style="17" customWidth="1"/>
    <col min="4" max="4" width="34.453125" style="17" customWidth="1"/>
    <col min="5" max="5" width="11.26953125" style="17" customWidth="1"/>
    <col min="6" max="6" width="5" style="1" customWidth="1"/>
    <col min="7" max="7" width="16" style="35" customWidth="1"/>
    <col min="8" max="8" width="18.6328125" style="35" customWidth="1"/>
    <col min="9" max="9" width="21.26953125" style="17" customWidth="1"/>
    <col min="10" max="10" width="9" style="17"/>
    <col min="11" max="11" width="4.453125" style="17" bestFit="1" customWidth="1"/>
    <col min="12" max="12" width="10.36328125" style="17" customWidth="1"/>
    <col min="13" max="13" width="10.453125" style="17" bestFit="1" customWidth="1"/>
    <col min="14" max="14" width="9.453125" style="17" bestFit="1" customWidth="1"/>
    <col min="15" max="15" width="11.6328125" style="17" bestFit="1" customWidth="1"/>
    <col min="16" max="16384" width="9" style="17"/>
  </cols>
  <sheetData>
    <row r="1" spans="2:15" ht="33.75" customHeight="1">
      <c r="B1" s="15" t="s">
        <v>13</v>
      </c>
      <c r="C1" s="15" t="s">
        <v>22</v>
      </c>
      <c r="D1" s="65" t="s">
        <v>21</v>
      </c>
      <c r="E1" s="15" t="s">
        <v>5</v>
      </c>
      <c r="F1" s="15" t="s">
        <v>14</v>
      </c>
      <c r="G1" s="16" t="s">
        <v>15</v>
      </c>
      <c r="H1" s="16" t="s">
        <v>16</v>
      </c>
      <c r="I1" s="15" t="s">
        <v>17</v>
      </c>
    </row>
    <row r="2" spans="2:15" ht="32.15" customHeight="1">
      <c r="B2" s="18" t="s">
        <v>20</v>
      </c>
      <c r="C2" s="19" t="s">
        <v>8</v>
      </c>
      <c r="D2" s="66"/>
      <c r="E2" s="20"/>
      <c r="F2" s="21"/>
      <c r="G2" s="20"/>
      <c r="H2" s="20"/>
      <c r="I2" s="22"/>
    </row>
    <row r="3" spans="2:15" ht="32.15" customHeight="1">
      <c r="B3" s="18"/>
      <c r="C3" s="19"/>
      <c r="D3" s="66"/>
      <c r="E3" s="20"/>
      <c r="F3" s="21"/>
      <c r="G3" s="20"/>
      <c r="H3" s="20"/>
      <c r="I3" s="22"/>
    </row>
    <row r="4" spans="2:15" ht="32.15" customHeight="1">
      <c r="B4" s="18"/>
      <c r="C4" s="19" t="s">
        <v>32</v>
      </c>
      <c r="D4" s="66"/>
      <c r="E4" s="20">
        <v>1</v>
      </c>
      <c r="F4" s="21" t="s">
        <v>18</v>
      </c>
      <c r="G4" s="20"/>
      <c r="H4" s="20"/>
      <c r="I4" s="99" t="s">
        <v>40</v>
      </c>
      <c r="L4" s="95"/>
      <c r="M4" s="39"/>
      <c r="N4" s="39"/>
      <c r="O4" s="38"/>
    </row>
    <row r="5" spans="2:15" ht="32.15" customHeight="1">
      <c r="B5" s="18"/>
      <c r="C5" s="29"/>
      <c r="D5" s="66"/>
      <c r="E5" s="24"/>
      <c r="F5" s="25"/>
      <c r="G5" s="24"/>
      <c r="H5" s="20"/>
      <c r="I5" s="37"/>
      <c r="L5" s="38"/>
      <c r="M5" s="82"/>
      <c r="O5" s="38"/>
    </row>
    <row r="6" spans="2:15" ht="32.15" customHeight="1">
      <c r="B6" s="18"/>
      <c r="C6" s="19"/>
      <c r="D6" s="66"/>
      <c r="E6" s="20"/>
      <c r="F6" s="21"/>
      <c r="G6" s="88"/>
      <c r="H6" s="87"/>
      <c r="I6" s="88"/>
      <c r="L6" s="38"/>
      <c r="O6" s="38"/>
    </row>
    <row r="7" spans="2:15" ht="32.15" customHeight="1">
      <c r="B7" s="18"/>
      <c r="C7" s="96" t="s">
        <v>57</v>
      </c>
      <c r="D7" s="96"/>
      <c r="E7" s="20"/>
      <c r="F7" s="21"/>
      <c r="G7" s="37"/>
      <c r="H7" s="20"/>
      <c r="I7" s="37"/>
      <c r="K7" s="1"/>
      <c r="L7" s="38"/>
      <c r="O7" s="38"/>
    </row>
    <row r="8" spans="2:15" ht="32.15" customHeight="1">
      <c r="B8" s="18"/>
      <c r="C8" s="96"/>
      <c r="D8" s="96"/>
      <c r="E8" s="20"/>
      <c r="F8" s="21"/>
      <c r="G8" s="37"/>
      <c r="H8" s="20"/>
      <c r="I8" s="37"/>
    </row>
    <row r="9" spans="2:15" ht="32.15" customHeight="1">
      <c r="B9" s="18"/>
      <c r="C9" s="97"/>
      <c r="D9" s="97"/>
      <c r="E9" s="20"/>
      <c r="F9" s="21"/>
      <c r="G9" s="30"/>
      <c r="H9" s="20"/>
      <c r="I9" s="30"/>
      <c r="L9" s="38"/>
    </row>
    <row r="10" spans="2:15" ht="32.15" customHeight="1">
      <c r="B10" s="18"/>
      <c r="C10" s="97"/>
      <c r="D10" s="97"/>
      <c r="E10" s="20"/>
      <c r="F10" s="21"/>
      <c r="G10" s="30"/>
      <c r="H10" s="20"/>
      <c r="I10" s="30"/>
      <c r="L10" s="38"/>
    </row>
    <row r="11" spans="2:15" ht="32.15" customHeight="1">
      <c r="B11" s="18"/>
      <c r="C11" s="97"/>
      <c r="D11" s="97"/>
      <c r="E11" s="20"/>
      <c r="F11" s="21"/>
      <c r="G11" s="30"/>
      <c r="H11" s="20"/>
      <c r="I11" s="30"/>
      <c r="L11" s="38"/>
    </row>
    <row r="12" spans="2:15" ht="32.15" customHeight="1">
      <c r="B12" s="18"/>
      <c r="C12" s="19"/>
      <c r="D12" s="66"/>
      <c r="E12" s="20"/>
      <c r="F12" s="21"/>
      <c r="G12" s="20"/>
      <c r="H12" s="20"/>
      <c r="I12" s="20"/>
      <c r="L12" s="38"/>
    </row>
    <row r="13" spans="2:15" ht="32.15" customHeight="1">
      <c r="B13" s="18"/>
      <c r="C13" s="19"/>
      <c r="D13" s="66"/>
      <c r="E13" s="20"/>
      <c r="F13" s="21"/>
      <c r="G13" s="20"/>
      <c r="H13" s="20"/>
      <c r="I13" s="30"/>
      <c r="L13" s="38"/>
    </row>
    <row r="14" spans="2:15" ht="32.15" customHeight="1">
      <c r="B14" s="18"/>
      <c r="C14" s="19"/>
      <c r="D14" s="66"/>
      <c r="E14" s="20"/>
      <c r="F14" s="21"/>
      <c r="G14" s="20"/>
      <c r="H14" s="20"/>
      <c r="I14" s="30"/>
      <c r="L14" s="38"/>
    </row>
    <row r="15" spans="2:15" ht="32.15" customHeight="1">
      <c r="B15" s="18"/>
      <c r="C15" s="19" t="s">
        <v>19</v>
      </c>
      <c r="D15" s="66"/>
      <c r="E15" s="20"/>
      <c r="F15" s="21"/>
      <c r="G15" s="20"/>
      <c r="H15" s="20"/>
      <c r="I15" s="22"/>
      <c r="L15" s="38"/>
    </row>
    <row r="16" spans="2:15" ht="32.15" customHeight="1">
      <c r="B16" s="18"/>
      <c r="C16" s="19"/>
      <c r="D16" s="66"/>
      <c r="E16" s="20"/>
      <c r="F16" s="21"/>
      <c r="G16" s="20"/>
      <c r="H16" s="20"/>
      <c r="I16" s="22"/>
    </row>
    <row r="17" spans="2:12" ht="32.15" customHeight="1">
      <c r="B17" s="18" t="s">
        <v>29</v>
      </c>
      <c r="C17" s="19" t="s">
        <v>0</v>
      </c>
      <c r="D17" s="66"/>
      <c r="E17" s="20"/>
      <c r="F17" s="21"/>
      <c r="G17" s="33"/>
      <c r="H17" s="20"/>
      <c r="I17" s="30"/>
    </row>
    <row r="18" spans="2:12" ht="32.15" customHeight="1">
      <c r="B18" s="18"/>
      <c r="C18" s="80"/>
      <c r="D18" s="90"/>
      <c r="E18" s="75"/>
      <c r="F18" s="76"/>
      <c r="G18" s="68"/>
      <c r="H18" s="75"/>
      <c r="I18" s="40"/>
      <c r="L18" s="38"/>
    </row>
    <row r="19" spans="2:12" ht="32.15" customHeight="1">
      <c r="B19" s="18"/>
      <c r="C19" s="80" t="s">
        <v>62</v>
      </c>
      <c r="D19" s="90"/>
      <c r="E19" s="75">
        <v>1</v>
      </c>
      <c r="F19" s="76" t="s">
        <v>18</v>
      </c>
      <c r="G19" s="68"/>
      <c r="H19" s="75"/>
      <c r="I19" s="40"/>
      <c r="L19" s="38"/>
    </row>
    <row r="20" spans="2:12" ht="32.15" customHeight="1">
      <c r="B20" s="18"/>
      <c r="C20" s="80"/>
      <c r="D20" s="90"/>
      <c r="E20" s="75"/>
      <c r="F20" s="76"/>
      <c r="G20" s="68"/>
      <c r="H20" s="75"/>
      <c r="I20" s="40"/>
      <c r="L20" s="38"/>
    </row>
    <row r="21" spans="2:12" ht="32.15" customHeight="1">
      <c r="B21" s="18"/>
      <c r="C21" s="94"/>
      <c r="D21" s="90"/>
      <c r="E21" s="75"/>
      <c r="F21" s="76"/>
      <c r="G21" s="68"/>
      <c r="H21" s="75"/>
      <c r="I21" s="40"/>
      <c r="L21" s="38"/>
    </row>
    <row r="22" spans="2:12" ht="32.15" customHeight="1">
      <c r="B22" s="18"/>
      <c r="C22" s="94"/>
      <c r="D22" s="90"/>
      <c r="E22" s="75"/>
      <c r="F22" s="76"/>
      <c r="G22" s="68"/>
      <c r="H22" s="75"/>
      <c r="I22" s="40"/>
      <c r="L22" s="38"/>
    </row>
    <row r="23" spans="2:12" ht="32.15" customHeight="1">
      <c r="B23" s="18"/>
      <c r="C23" s="94"/>
      <c r="D23" s="77"/>
      <c r="E23" s="75"/>
      <c r="F23" s="76"/>
      <c r="G23" s="68"/>
      <c r="H23" s="75"/>
      <c r="I23" s="40"/>
    </row>
    <row r="24" spans="2:12" ht="32.15" customHeight="1">
      <c r="B24" s="18"/>
      <c r="C24" s="80"/>
      <c r="D24" s="90"/>
      <c r="E24" s="75"/>
      <c r="F24" s="76"/>
      <c r="G24" s="68"/>
      <c r="H24" s="75"/>
      <c r="I24" s="40"/>
      <c r="L24" s="38"/>
    </row>
    <row r="25" spans="2:12" ht="32.15" customHeight="1">
      <c r="B25" s="18"/>
      <c r="C25" s="81"/>
      <c r="D25" s="77"/>
      <c r="E25" s="75"/>
      <c r="F25" s="76"/>
      <c r="G25" s="68"/>
      <c r="H25" s="75"/>
      <c r="I25" s="40"/>
    </row>
    <row r="26" spans="2:12" ht="32.15" customHeight="1">
      <c r="B26" s="18"/>
      <c r="C26" s="81"/>
      <c r="D26" s="90"/>
      <c r="E26" s="75"/>
      <c r="F26" s="76"/>
      <c r="G26" s="68"/>
      <c r="H26" s="75"/>
      <c r="I26" s="40"/>
    </row>
    <row r="27" spans="2:12" ht="32.15" customHeight="1">
      <c r="B27" s="18"/>
      <c r="C27" s="80"/>
      <c r="D27" s="77"/>
      <c r="E27" s="75"/>
      <c r="F27" s="76"/>
      <c r="G27" s="68"/>
      <c r="H27" s="75"/>
      <c r="I27" s="40"/>
    </row>
    <row r="28" spans="2:12" ht="32.15" customHeight="1">
      <c r="B28" s="18"/>
      <c r="C28" s="80"/>
      <c r="D28" s="77"/>
      <c r="E28" s="92"/>
      <c r="F28" s="76"/>
      <c r="G28" s="68"/>
      <c r="H28" s="75"/>
      <c r="I28" s="40"/>
    </row>
    <row r="29" spans="2:12" ht="32.15" customHeight="1">
      <c r="B29" s="23"/>
      <c r="C29" s="80"/>
      <c r="D29" s="77"/>
      <c r="E29" s="75"/>
      <c r="F29" s="76"/>
      <c r="G29" s="68"/>
      <c r="H29" s="75"/>
      <c r="I29" s="40"/>
    </row>
    <row r="30" spans="2:12" ht="32.15" customHeight="1">
      <c r="B30" s="23"/>
      <c r="C30" s="19" t="s">
        <v>19</v>
      </c>
      <c r="D30" s="67"/>
      <c r="E30" s="20"/>
      <c r="F30" s="21"/>
      <c r="G30" s="20"/>
      <c r="H30" s="20"/>
      <c r="I30" s="30" t="s">
        <v>50</v>
      </c>
    </row>
    <row r="31" spans="2:12" ht="32.15" customHeight="1">
      <c r="B31" s="18"/>
      <c r="C31" s="80"/>
      <c r="D31" s="77"/>
      <c r="E31" s="75"/>
      <c r="F31" s="76"/>
      <c r="G31" s="68"/>
      <c r="H31" s="75"/>
      <c r="I31" s="40"/>
    </row>
    <row r="32" spans="2:12" ht="32.15" customHeight="1">
      <c r="B32" s="23" t="s">
        <v>28</v>
      </c>
      <c r="C32" s="20" t="s">
        <v>27</v>
      </c>
      <c r="D32" s="67"/>
      <c r="E32" s="20"/>
      <c r="F32" s="21"/>
      <c r="G32" s="20"/>
      <c r="H32" s="20"/>
      <c r="I32" s="30"/>
    </row>
    <row r="33" spans="2:14" ht="32.15" customHeight="1">
      <c r="B33" s="23"/>
      <c r="C33" s="20"/>
      <c r="D33" s="67"/>
      <c r="E33" s="20"/>
      <c r="F33" s="21"/>
      <c r="G33" s="20"/>
      <c r="H33" s="20"/>
      <c r="I33" s="30"/>
      <c r="M33" s="1"/>
    </row>
    <row r="34" spans="2:14" ht="32.15" customHeight="1">
      <c r="B34" s="23"/>
      <c r="C34" s="20" t="s">
        <v>27</v>
      </c>
      <c r="D34" s="66"/>
      <c r="E34" s="20">
        <v>1</v>
      </c>
      <c r="F34" s="21" t="s">
        <v>18</v>
      </c>
      <c r="G34" s="20"/>
      <c r="H34" s="20"/>
      <c r="I34" s="100" t="s">
        <v>41</v>
      </c>
      <c r="L34" s="95"/>
      <c r="M34" s="39"/>
      <c r="N34" s="38"/>
    </row>
    <row r="35" spans="2:14" ht="32.15" customHeight="1">
      <c r="B35" s="23"/>
      <c r="C35" s="19"/>
      <c r="D35" s="67"/>
      <c r="E35" s="20"/>
      <c r="F35" s="21"/>
      <c r="G35" s="20"/>
      <c r="H35" s="20"/>
      <c r="I35" s="30"/>
      <c r="L35" s="38"/>
      <c r="M35" s="39"/>
      <c r="N35" s="38"/>
    </row>
    <row r="36" spans="2:14" ht="32.15" customHeight="1">
      <c r="B36" s="23"/>
      <c r="C36" s="19"/>
      <c r="D36" s="67"/>
      <c r="E36" s="20"/>
      <c r="F36" s="21"/>
      <c r="G36" s="20"/>
      <c r="H36" s="20"/>
      <c r="I36" s="30"/>
      <c r="L36" s="38"/>
      <c r="M36" s="39"/>
      <c r="N36" s="38"/>
    </row>
    <row r="37" spans="2:14" ht="32.15" customHeight="1">
      <c r="B37" s="18"/>
      <c r="C37" s="96" t="s">
        <v>51</v>
      </c>
      <c r="D37" s="96"/>
      <c r="E37" s="20"/>
      <c r="F37" s="21"/>
      <c r="G37" s="33"/>
      <c r="H37" s="20"/>
      <c r="I37" s="30"/>
      <c r="L37" s="38"/>
      <c r="N37" s="38"/>
    </row>
    <row r="38" spans="2:14" ht="32.15" customHeight="1">
      <c r="B38" s="18"/>
      <c r="C38" s="96"/>
      <c r="D38" s="96"/>
      <c r="E38" s="20"/>
      <c r="F38" s="21"/>
      <c r="G38" s="33"/>
      <c r="H38" s="20"/>
      <c r="I38" s="91"/>
      <c r="L38" s="38"/>
    </row>
    <row r="39" spans="2:14" ht="32.15" customHeight="1">
      <c r="B39" s="23"/>
      <c r="C39" s="98"/>
      <c r="D39" s="98"/>
      <c r="E39" s="36"/>
      <c r="F39" s="21"/>
      <c r="G39" s="33"/>
      <c r="H39" s="20"/>
      <c r="I39" s="91"/>
    </row>
    <row r="40" spans="2:14" ht="32.15" customHeight="1">
      <c r="B40" s="23"/>
      <c r="C40" s="98"/>
      <c r="D40" s="98"/>
      <c r="E40" s="36"/>
      <c r="F40" s="21"/>
      <c r="G40" s="33"/>
      <c r="H40" s="20"/>
      <c r="I40" s="30"/>
    </row>
    <row r="41" spans="2:14" ht="32.15" customHeight="1">
      <c r="B41" s="23"/>
      <c r="C41" s="98"/>
      <c r="D41" s="101"/>
      <c r="E41" s="36"/>
      <c r="F41" s="21"/>
      <c r="G41" s="33"/>
      <c r="H41" s="20"/>
      <c r="I41" s="30"/>
    </row>
    <row r="42" spans="2:14" ht="32.15" customHeight="1">
      <c r="B42" s="23"/>
      <c r="C42" s="20"/>
      <c r="D42" s="66"/>
      <c r="E42" s="36"/>
      <c r="F42" s="21"/>
      <c r="G42" s="33"/>
      <c r="H42" s="20"/>
      <c r="I42" s="30"/>
    </row>
    <row r="43" spans="2:14" ht="32.15" customHeight="1">
      <c r="B43" s="23"/>
      <c r="C43" s="20"/>
      <c r="D43" s="66"/>
      <c r="E43" s="36"/>
      <c r="F43" s="21"/>
      <c r="G43" s="33"/>
      <c r="H43" s="20"/>
      <c r="I43" s="30"/>
    </row>
    <row r="44" spans="2:14" ht="32.15" customHeight="1">
      <c r="B44" s="23"/>
      <c r="C44" s="20"/>
      <c r="D44" s="66"/>
      <c r="E44" s="36"/>
      <c r="F44" s="21"/>
      <c r="G44" s="33"/>
      <c r="H44" s="20"/>
      <c r="I44" s="30"/>
    </row>
    <row r="45" spans="2:14" ht="32.15" customHeight="1">
      <c r="B45" s="23"/>
      <c r="C45" s="19" t="s">
        <v>19</v>
      </c>
      <c r="D45" s="66"/>
      <c r="E45" s="20"/>
      <c r="F45" s="21"/>
      <c r="G45" s="33"/>
      <c r="H45" s="20"/>
      <c r="I45" s="30"/>
    </row>
    <row r="46" spans="2:14" ht="32.15" customHeight="1">
      <c r="B46" s="26"/>
      <c r="C46" s="34"/>
      <c r="D46" s="66"/>
      <c r="E46" s="20"/>
      <c r="F46" s="21"/>
      <c r="G46" s="33"/>
      <c r="H46" s="20"/>
      <c r="I46" s="30"/>
    </row>
    <row r="47" spans="2:14" ht="32.15" customHeight="1">
      <c r="B47" s="23" t="s">
        <v>30</v>
      </c>
      <c r="C47" s="20" t="s">
        <v>31</v>
      </c>
      <c r="D47" s="66"/>
      <c r="E47" s="36"/>
      <c r="F47" s="21"/>
      <c r="G47" s="33"/>
      <c r="H47" s="20"/>
      <c r="I47" s="30"/>
    </row>
    <row r="48" spans="2:14" ht="32.15" customHeight="1">
      <c r="B48" s="23"/>
      <c r="C48" s="20"/>
      <c r="D48" s="66"/>
      <c r="E48" s="20"/>
      <c r="F48" s="21"/>
      <c r="G48" s="33"/>
      <c r="H48" s="20"/>
      <c r="I48" s="30"/>
      <c r="M48" s="1"/>
    </row>
    <row r="49" spans="2:13" ht="32.15" customHeight="1">
      <c r="B49" s="23"/>
      <c r="C49" s="19" t="s">
        <v>31</v>
      </c>
      <c r="D49" s="66"/>
      <c r="E49" s="20">
        <v>1</v>
      </c>
      <c r="F49" s="21" t="s">
        <v>18</v>
      </c>
      <c r="G49" s="33"/>
      <c r="H49" s="20"/>
      <c r="I49" s="100" t="s">
        <v>42</v>
      </c>
      <c r="L49" s="95"/>
      <c r="M49" s="39"/>
    </row>
    <row r="50" spans="2:13" ht="32.15" customHeight="1">
      <c r="B50" s="26"/>
      <c r="C50" s="34"/>
      <c r="D50" s="66"/>
      <c r="E50" s="20"/>
      <c r="F50" s="21"/>
      <c r="G50" s="33"/>
      <c r="H50" s="20"/>
      <c r="I50" s="30"/>
    </row>
    <row r="51" spans="2:13" ht="32.15" customHeight="1">
      <c r="B51" s="26"/>
      <c r="C51" s="34"/>
      <c r="D51" s="66"/>
      <c r="E51" s="20"/>
      <c r="F51" s="21"/>
      <c r="G51" s="33"/>
      <c r="H51" s="20"/>
      <c r="I51" s="30"/>
    </row>
    <row r="52" spans="2:13" ht="32.15" customHeight="1">
      <c r="B52" s="18"/>
      <c r="C52" s="96" t="s">
        <v>52</v>
      </c>
      <c r="D52" s="96"/>
      <c r="E52" s="20"/>
      <c r="F52" s="21"/>
      <c r="G52" s="33"/>
      <c r="H52" s="20"/>
      <c r="I52" s="30"/>
    </row>
    <row r="53" spans="2:13" ht="32.15" customHeight="1">
      <c r="B53" s="18"/>
      <c r="C53" s="96"/>
      <c r="D53" s="96"/>
      <c r="E53" s="20"/>
      <c r="F53" s="21"/>
      <c r="G53" s="33"/>
      <c r="H53" s="20"/>
      <c r="I53" s="30"/>
    </row>
    <row r="54" spans="2:13" ht="32.15" customHeight="1">
      <c r="B54" s="18"/>
      <c r="C54" s="96"/>
      <c r="D54" s="96"/>
      <c r="E54" s="20"/>
      <c r="F54" s="21"/>
      <c r="G54" s="33"/>
      <c r="H54" s="20"/>
      <c r="I54" s="30"/>
    </row>
    <row r="55" spans="2:13" ht="32.15" customHeight="1">
      <c r="B55" s="23"/>
      <c r="C55" s="98"/>
      <c r="D55" s="98"/>
      <c r="E55" s="36"/>
      <c r="F55" s="21"/>
      <c r="G55" s="33"/>
      <c r="H55" s="20"/>
      <c r="I55" s="30"/>
    </row>
    <row r="56" spans="2:13" ht="32.15" customHeight="1">
      <c r="B56" s="23"/>
      <c r="C56" s="98"/>
      <c r="D56" s="98"/>
      <c r="E56" s="36"/>
      <c r="F56" s="21"/>
      <c r="G56" s="33"/>
      <c r="H56" s="20"/>
      <c r="I56" s="30"/>
    </row>
    <row r="57" spans="2:13" ht="32.15" customHeight="1">
      <c r="B57" s="23"/>
      <c r="C57" s="20"/>
      <c r="D57" s="66"/>
      <c r="E57" s="36"/>
      <c r="F57" s="21"/>
      <c r="G57" s="33"/>
      <c r="H57" s="20"/>
      <c r="I57" s="30"/>
    </row>
    <row r="58" spans="2:13" ht="32.15" customHeight="1">
      <c r="B58" s="23"/>
      <c r="C58" s="20"/>
      <c r="D58" s="66"/>
      <c r="E58" s="20"/>
      <c r="F58" s="21"/>
      <c r="G58" s="33"/>
      <c r="H58" s="20"/>
      <c r="I58" s="30"/>
    </row>
    <row r="59" spans="2:13" ht="32.15" customHeight="1">
      <c r="B59" s="23"/>
      <c r="C59" s="20"/>
      <c r="D59" s="66"/>
      <c r="E59" s="20"/>
      <c r="F59" s="21"/>
      <c r="G59" s="33"/>
      <c r="H59" s="20"/>
      <c r="I59" s="30"/>
    </row>
    <row r="60" spans="2:13" ht="32.15" customHeight="1">
      <c r="B60" s="23"/>
      <c r="C60" s="19" t="s">
        <v>19</v>
      </c>
      <c r="D60" s="66"/>
      <c r="E60" s="36"/>
      <c r="F60" s="21"/>
      <c r="G60" s="33"/>
      <c r="H60" s="20"/>
      <c r="I60" s="30"/>
    </row>
    <row r="61" spans="2:13" ht="32.15" customHeight="1">
      <c r="B61" s="18"/>
      <c r="C61" s="20"/>
      <c r="D61" s="66"/>
      <c r="E61" s="20"/>
      <c r="F61" s="21"/>
      <c r="G61" s="33"/>
      <c r="H61" s="33"/>
      <c r="I61" s="30"/>
    </row>
  </sheetData>
  <phoneticPr fontId="6"/>
  <printOptions horizontalCentered="1"/>
  <pageMargins left="0.59055118110236227" right="0.59055118110236227" top="0.94488188976377963" bottom="0.27559055118110237" header="0.74803149606299213" footer="0.31496062992125984"/>
  <pageSetup paperSize="9" scale="96" firstPageNumber="2" orientation="landscape" useFirstPageNumber="1" horizontalDpi="4294967295" verticalDpi="300" r:id="rId1"/>
  <headerFooter alignWithMargins="0">
    <oddHeader>&amp;L（修繕内訳書）</oddHeader>
    <oddFooter>&amp;L&amp;"ＭＳ 明朝,標準"&amp;12（NO.&amp;P）</oddFooter>
  </headerFooter>
  <rowBreaks count="3" manualBreakCount="3">
    <brk id="16" min="1" max="8" man="1"/>
    <brk id="31" min="1" max="8" man="1"/>
    <brk id="46" min="1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32"/>
  <sheetViews>
    <sheetView showZeros="0" view="pageBreakPreview" zoomScale="83" zoomScaleNormal="100" zoomScaleSheetLayoutView="100" workbookViewId="0">
      <selection activeCell="I4" sqref="I4"/>
    </sheetView>
  </sheetViews>
  <sheetFormatPr defaultColWidth="9" defaultRowHeight="32.15" customHeight="1"/>
  <cols>
    <col min="1" max="1" width="3" style="69" customWidth="1"/>
    <col min="2" max="2" width="7.6328125" style="69" customWidth="1"/>
    <col min="3" max="3" width="36.90625" style="72" customWidth="1"/>
    <col min="4" max="4" width="18.7265625" style="72" customWidth="1"/>
    <col min="5" max="5" width="12.08984375" style="72" customWidth="1"/>
    <col min="6" max="6" width="5" style="69" customWidth="1"/>
    <col min="7" max="7" width="16" style="79" customWidth="1"/>
    <col min="8" max="8" width="18.6328125" style="79" customWidth="1"/>
    <col min="9" max="9" width="21.26953125" style="72" customWidth="1"/>
    <col min="10" max="16384" width="9" style="72"/>
  </cols>
  <sheetData>
    <row r="1" spans="2:18" ht="32.15" customHeight="1">
      <c r="B1" s="70" t="s">
        <v>13</v>
      </c>
      <c r="C1" s="70" t="s">
        <v>22</v>
      </c>
      <c r="D1" s="54" t="s">
        <v>38</v>
      </c>
      <c r="E1" s="70" t="s">
        <v>39</v>
      </c>
      <c r="F1" s="70" t="s">
        <v>14</v>
      </c>
      <c r="G1" s="71" t="s">
        <v>15</v>
      </c>
      <c r="H1" s="71" t="s">
        <v>16</v>
      </c>
      <c r="I1" s="70" t="s">
        <v>17</v>
      </c>
    </row>
    <row r="2" spans="2:18" ht="32.15" customHeight="1">
      <c r="B2" s="63" t="s">
        <v>61</v>
      </c>
      <c r="C2" s="19" t="s">
        <v>60</v>
      </c>
      <c r="D2" s="74"/>
      <c r="E2" s="75"/>
      <c r="F2" s="76"/>
      <c r="G2" s="68"/>
      <c r="H2" s="75"/>
      <c r="I2" s="40" t="s">
        <v>49</v>
      </c>
    </row>
    <row r="3" spans="2:18" ht="32.15" customHeight="1">
      <c r="B3" s="63"/>
      <c r="C3" s="93" t="s">
        <v>67</v>
      </c>
      <c r="D3" s="90" t="s">
        <v>68</v>
      </c>
      <c r="E3" s="89">
        <v>71</v>
      </c>
      <c r="F3" s="76" t="s">
        <v>58</v>
      </c>
      <c r="G3" s="68"/>
      <c r="H3" s="75"/>
      <c r="I3" s="40" t="s">
        <v>96</v>
      </c>
    </row>
    <row r="4" spans="2:18" ht="32.15" customHeight="1">
      <c r="B4" s="63"/>
      <c r="C4" s="81" t="s">
        <v>66</v>
      </c>
      <c r="D4" s="77"/>
      <c r="E4" s="89">
        <v>1</v>
      </c>
      <c r="F4" s="76" t="s">
        <v>18</v>
      </c>
      <c r="G4" s="68"/>
      <c r="H4" s="75"/>
      <c r="I4" s="40"/>
      <c r="L4" s="103"/>
      <c r="M4" s="104"/>
      <c r="Q4" s="103"/>
      <c r="R4" s="104"/>
    </row>
    <row r="5" spans="2:18" ht="32.15" customHeight="1">
      <c r="B5" s="63"/>
      <c r="C5" s="80" t="s">
        <v>64</v>
      </c>
      <c r="D5" s="77" t="s">
        <v>69</v>
      </c>
      <c r="E5" s="89">
        <v>1</v>
      </c>
      <c r="F5" s="76" t="s">
        <v>18</v>
      </c>
      <c r="G5" s="68"/>
      <c r="H5" s="75"/>
      <c r="I5" s="40"/>
    </row>
    <row r="6" spans="2:18" ht="32.15" customHeight="1">
      <c r="B6" s="63"/>
      <c r="C6" s="80" t="s">
        <v>59</v>
      </c>
      <c r="D6" s="90"/>
      <c r="E6" s="89">
        <v>1</v>
      </c>
      <c r="F6" s="76" t="s">
        <v>18</v>
      </c>
      <c r="G6" s="68"/>
      <c r="H6" s="75"/>
      <c r="I6" s="40"/>
    </row>
    <row r="7" spans="2:18" ht="32.15" customHeight="1">
      <c r="B7" s="63"/>
      <c r="C7" s="80" t="s">
        <v>71</v>
      </c>
      <c r="D7" s="90"/>
      <c r="E7" s="89">
        <v>1</v>
      </c>
      <c r="F7" s="76" t="s">
        <v>18</v>
      </c>
      <c r="G7" s="68"/>
      <c r="H7" s="75"/>
      <c r="I7" s="40"/>
    </row>
    <row r="8" spans="2:18" ht="32.15" customHeight="1">
      <c r="B8" s="63"/>
      <c r="C8" s="81" t="s">
        <v>70</v>
      </c>
      <c r="D8" s="77"/>
      <c r="E8" s="89">
        <v>1</v>
      </c>
      <c r="F8" s="76" t="s">
        <v>18</v>
      </c>
      <c r="G8" s="68"/>
      <c r="H8" s="75"/>
      <c r="I8" s="40"/>
    </row>
    <row r="9" spans="2:18" ht="32.15" customHeight="1">
      <c r="B9" s="63"/>
      <c r="C9" s="81"/>
      <c r="D9" s="90"/>
      <c r="E9" s="89"/>
      <c r="F9" s="76"/>
      <c r="G9" s="68"/>
      <c r="H9" s="75"/>
      <c r="I9" s="40"/>
    </row>
    <row r="10" spans="2:18" ht="32.15" customHeight="1">
      <c r="B10" s="63"/>
      <c r="C10" s="81"/>
      <c r="D10" s="90"/>
      <c r="E10" s="89"/>
      <c r="F10" s="76"/>
      <c r="G10" s="68"/>
      <c r="H10" s="75"/>
      <c r="I10" s="40"/>
    </row>
    <row r="11" spans="2:18" ht="32.15" customHeight="1">
      <c r="B11" s="63"/>
      <c r="C11" s="81"/>
      <c r="D11" s="90"/>
      <c r="E11" s="89"/>
      <c r="F11" s="76"/>
      <c r="G11" s="68"/>
      <c r="H11" s="75"/>
      <c r="I11" s="40"/>
    </row>
    <row r="12" spans="2:18" ht="32.15" customHeight="1">
      <c r="B12" s="63"/>
      <c r="C12" s="80"/>
      <c r="D12" s="90"/>
      <c r="E12" s="89"/>
      <c r="F12" s="76"/>
      <c r="G12" s="68"/>
      <c r="H12" s="75"/>
      <c r="I12" s="40"/>
    </row>
    <row r="13" spans="2:18" ht="32.15" customHeight="1">
      <c r="B13" s="63"/>
      <c r="C13" s="80"/>
      <c r="D13" s="90"/>
      <c r="E13" s="89"/>
      <c r="F13" s="76"/>
      <c r="G13" s="68"/>
      <c r="H13" s="75"/>
      <c r="I13" s="40"/>
    </row>
    <row r="14" spans="2:18" ht="32.15" customHeight="1">
      <c r="B14" s="63"/>
      <c r="C14" s="80"/>
      <c r="D14" s="90"/>
      <c r="E14" s="89"/>
      <c r="F14" s="76"/>
      <c r="G14" s="68"/>
      <c r="H14" s="75"/>
      <c r="I14" s="40"/>
    </row>
    <row r="15" spans="2:18" ht="32.15" customHeight="1">
      <c r="B15" s="63"/>
      <c r="C15" s="81"/>
      <c r="D15" s="90"/>
      <c r="E15" s="89"/>
      <c r="F15" s="76"/>
      <c r="G15" s="68"/>
      <c r="H15" s="75"/>
      <c r="I15" s="40"/>
    </row>
    <row r="16" spans="2:18" ht="32.15" customHeight="1">
      <c r="B16" s="63"/>
      <c r="C16" s="81"/>
      <c r="D16" s="77"/>
      <c r="E16" s="89"/>
      <c r="F16" s="76"/>
      <c r="G16" s="68"/>
      <c r="H16" s="75">
        <f t="shared" ref="H16:H19" si="0">E16*G16</f>
        <v>0</v>
      </c>
      <c r="I16" s="40"/>
    </row>
    <row r="17" spans="2:9" ht="32.15" customHeight="1">
      <c r="B17" s="63"/>
      <c r="C17" s="80"/>
      <c r="D17" s="77"/>
      <c r="E17" s="89"/>
      <c r="F17" s="76"/>
      <c r="G17" s="68"/>
      <c r="H17" s="75">
        <f t="shared" si="0"/>
        <v>0</v>
      </c>
      <c r="I17" s="40"/>
    </row>
    <row r="18" spans="2:9" ht="32.15" customHeight="1">
      <c r="B18" s="63"/>
      <c r="C18" s="80"/>
      <c r="D18" s="77"/>
      <c r="E18" s="89"/>
      <c r="F18" s="76"/>
      <c r="G18" s="68"/>
      <c r="H18" s="75">
        <f t="shared" si="0"/>
        <v>0</v>
      </c>
      <c r="I18" s="40"/>
    </row>
    <row r="19" spans="2:9" ht="32.15" customHeight="1">
      <c r="B19" s="63"/>
      <c r="C19" s="80"/>
      <c r="D19" s="77"/>
      <c r="E19" s="89"/>
      <c r="F19" s="76"/>
      <c r="G19" s="68"/>
      <c r="H19" s="75">
        <f t="shared" si="0"/>
        <v>0</v>
      </c>
      <c r="I19" s="40"/>
    </row>
    <row r="20" spans="2:9" ht="32.15" customHeight="1">
      <c r="B20" s="63"/>
      <c r="C20" s="83"/>
      <c r="D20" s="77"/>
      <c r="E20" s="89"/>
      <c r="F20" s="76"/>
      <c r="G20" s="68"/>
      <c r="H20" s="75"/>
      <c r="I20" s="40"/>
    </row>
    <row r="21" spans="2:9" ht="32.15" customHeight="1">
      <c r="B21" s="63"/>
      <c r="C21" s="80"/>
      <c r="D21" s="77"/>
      <c r="E21" s="89"/>
      <c r="F21" s="76"/>
      <c r="G21" s="68"/>
      <c r="H21" s="75"/>
      <c r="I21" s="40"/>
    </row>
    <row r="22" spans="2:9" ht="32.15" customHeight="1">
      <c r="B22" s="63"/>
      <c r="C22" s="80"/>
      <c r="D22" s="77"/>
      <c r="E22" s="89"/>
      <c r="F22" s="76"/>
      <c r="G22" s="68"/>
      <c r="H22" s="75"/>
      <c r="I22" s="40"/>
    </row>
    <row r="23" spans="2:9" ht="32.15" customHeight="1">
      <c r="B23" s="63"/>
      <c r="C23" s="80"/>
      <c r="D23" s="77"/>
      <c r="E23" s="89"/>
      <c r="F23" s="76"/>
      <c r="G23" s="68"/>
      <c r="H23" s="75"/>
      <c r="I23" s="40"/>
    </row>
    <row r="24" spans="2:9" ht="32.15" customHeight="1">
      <c r="B24" s="63"/>
      <c r="C24" s="170"/>
      <c r="D24" s="171"/>
      <c r="E24" s="89"/>
      <c r="F24" s="76"/>
      <c r="G24" s="68"/>
      <c r="H24" s="75"/>
      <c r="I24" s="78"/>
    </row>
    <row r="25" spans="2:9" ht="32.15" customHeight="1">
      <c r="B25" s="63"/>
      <c r="C25" s="172"/>
      <c r="D25" s="173"/>
      <c r="E25" s="89"/>
      <c r="F25" s="76"/>
      <c r="G25" s="68"/>
      <c r="H25" s="75"/>
      <c r="I25" s="78"/>
    </row>
    <row r="26" spans="2:9" ht="32.15" customHeight="1">
      <c r="B26" s="63"/>
      <c r="C26" s="172"/>
      <c r="D26" s="173"/>
      <c r="E26" s="89"/>
      <c r="F26" s="76"/>
      <c r="G26" s="68"/>
      <c r="H26" s="75"/>
      <c r="I26" s="40"/>
    </row>
    <row r="27" spans="2:9" ht="32.15" customHeight="1">
      <c r="B27" s="63"/>
      <c r="C27" s="172"/>
      <c r="D27" s="173"/>
      <c r="E27" s="89"/>
      <c r="F27" s="76"/>
      <c r="G27" s="68"/>
      <c r="H27" s="75"/>
      <c r="I27" s="40"/>
    </row>
    <row r="28" spans="2:9" ht="32.15" customHeight="1">
      <c r="B28" s="63"/>
      <c r="C28" s="172"/>
      <c r="D28" s="173"/>
      <c r="E28" s="89"/>
      <c r="F28" s="76"/>
      <c r="G28" s="68"/>
      <c r="H28" s="75"/>
      <c r="I28" s="40"/>
    </row>
    <row r="29" spans="2:9" ht="32.15" customHeight="1">
      <c r="B29" s="63"/>
      <c r="C29" s="172"/>
      <c r="D29" s="173"/>
      <c r="E29" s="89"/>
      <c r="F29" s="76"/>
      <c r="G29" s="68"/>
      <c r="H29" s="75"/>
      <c r="I29" s="40"/>
    </row>
    <row r="30" spans="2:9" ht="32.15" customHeight="1">
      <c r="B30" s="63"/>
      <c r="C30" s="174"/>
      <c r="D30" s="175"/>
      <c r="E30" s="89"/>
      <c r="F30" s="76"/>
      <c r="G30" s="68"/>
      <c r="H30" s="75"/>
      <c r="I30" s="40"/>
    </row>
    <row r="31" spans="2:9" ht="32.15" customHeight="1">
      <c r="B31" s="64"/>
      <c r="C31" s="73" t="s">
        <v>19</v>
      </c>
      <c r="D31" s="77"/>
      <c r="E31" s="89"/>
      <c r="F31" s="76"/>
      <c r="G31" s="75"/>
      <c r="H31" s="75"/>
      <c r="I31" s="40"/>
    </row>
    <row r="32" spans="2:9" ht="32.15" customHeight="1">
      <c r="B32" s="63"/>
      <c r="C32" s="73"/>
      <c r="D32" s="74"/>
      <c r="E32" s="75"/>
      <c r="F32" s="76"/>
      <c r="G32" s="75"/>
      <c r="H32" s="75"/>
      <c r="I32" s="40"/>
    </row>
  </sheetData>
  <mergeCells count="1">
    <mergeCell ref="C24:D30"/>
  </mergeCells>
  <phoneticPr fontId="6"/>
  <printOptions horizontalCentered="1"/>
  <pageMargins left="0.59055118110236227" right="0.59055118110236227" top="0.94488188976377963" bottom="0.27559055118110237" header="0.74803149606299213" footer="0"/>
  <pageSetup paperSize="9" scale="97" firstPageNumber="6" orientation="landscape" useFirstPageNumber="1" horizontalDpi="300" verticalDpi="300" r:id="rId1"/>
  <headerFooter alignWithMargins="0">
    <oddHeader>&amp;L（修繕内訳書）</oddHeader>
    <oddFooter>&amp;L&amp;"ＭＳ 明朝,標準"&amp;12（NO.&amp;P）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view="pageBreakPreview" zoomScale="62" zoomScaleNormal="85" zoomScaleSheetLayoutView="100" workbookViewId="0">
      <selection activeCell="AE20" sqref="AE20"/>
    </sheetView>
  </sheetViews>
  <sheetFormatPr defaultColWidth="8.7265625" defaultRowHeight="13"/>
  <cols>
    <col min="1" max="1" width="4.90625" style="107" customWidth="1"/>
    <col min="2" max="5" width="8.7265625" style="107"/>
    <col min="6" max="7" width="4.36328125" style="107" customWidth="1"/>
    <col min="8" max="8" width="8.7265625" style="107"/>
    <col min="9" max="9" width="1.36328125" style="107" customWidth="1"/>
    <col min="10" max="10" width="4.90625" style="107" customWidth="1"/>
    <col min="11" max="14" width="8.7265625" style="107"/>
    <col min="15" max="16" width="4.36328125" style="107" customWidth="1"/>
    <col min="17" max="17" width="8.7265625" style="107"/>
    <col min="18" max="24" width="8.7265625" style="107" hidden="1" customWidth="1"/>
    <col min="25" max="25" width="0" style="107" hidden="1" customWidth="1"/>
    <col min="26" max="16384" width="8.7265625" style="107"/>
  </cols>
  <sheetData>
    <row r="1" spans="1:17" ht="24" customHeight="1">
      <c r="A1" s="105" t="s">
        <v>75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4" customHeight="1"/>
    <row r="3" spans="1:17" s="108" customFormat="1" ht="16.5">
      <c r="A3" s="108" t="s">
        <v>76</v>
      </c>
      <c r="G3" s="109" t="s">
        <v>77</v>
      </c>
      <c r="P3" s="109" t="s">
        <v>77</v>
      </c>
    </row>
    <row r="4" spans="1:17" ht="3" customHeight="1">
      <c r="A4" s="110"/>
      <c r="B4" s="110"/>
      <c r="C4" s="110"/>
      <c r="D4" s="110"/>
      <c r="E4" s="110"/>
      <c r="F4" s="110"/>
      <c r="G4" s="110"/>
      <c r="H4" s="110"/>
    </row>
    <row r="5" spans="1:17" s="112" customFormat="1">
      <c r="A5" s="111" t="s">
        <v>78</v>
      </c>
      <c r="B5" s="111" t="s">
        <v>79</v>
      </c>
      <c r="C5" s="111" t="s">
        <v>80</v>
      </c>
      <c r="D5" s="111" t="s">
        <v>81</v>
      </c>
      <c r="E5" s="111" t="s">
        <v>82</v>
      </c>
      <c r="F5" s="176" t="s">
        <v>83</v>
      </c>
      <c r="G5" s="176"/>
      <c r="H5" s="111" t="s">
        <v>84</v>
      </c>
      <c r="J5" s="113" t="s">
        <v>78</v>
      </c>
      <c r="K5" s="113" t="s">
        <v>79</v>
      </c>
      <c r="L5" s="113" t="s">
        <v>80</v>
      </c>
      <c r="M5" s="113" t="s">
        <v>81</v>
      </c>
      <c r="N5" s="113" t="s">
        <v>82</v>
      </c>
      <c r="O5" s="177" t="s">
        <v>83</v>
      </c>
      <c r="P5" s="177"/>
      <c r="Q5" s="113" t="s">
        <v>84</v>
      </c>
    </row>
    <row r="6" spans="1:17">
      <c r="A6" s="114">
        <v>1</v>
      </c>
      <c r="B6" s="115">
        <v>2005</v>
      </c>
      <c r="C6" s="114" t="s">
        <v>85</v>
      </c>
      <c r="D6" s="115" t="s">
        <v>85</v>
      </c>
      <c r="E6" s="114" t="s">
        <v>85</v>
      </c>
      <c r="F6" s="134">
        <v>8</v>
      </c>
      <c r="G6" s="135"/>
      <c r="H6" s="118"/>
      <c r="J6" s="114"/>
      <c r="K6" s="115"/>
      <c r="L6" s="114"/>
      <c r="M6" s="115"/>
      <c r="N6" s="114"/>
      <c r="O6" s="116"/>
      <c r="P6" s="117"/>
      <c r="Q6" s="119"/>
    </row>
    <row r="7" spans="1:17">
      <c r="A7" s="114">
        <v>2</v>
      </c>
      <c r="B7" s="115">
        <v>2005</v>
      </c>
      <c r="C7" s="114" t="s">
        <v>85</v>
      </c>
      <c r="D7" s="115" t="s">
        <v>85</v>
      </c>
      <c r="E7" s="114" t="s">
        <v>85</v>
      </c>
      <c r="F7" s="134">
        <v>8</v>
      </c>
      <c r="G7" s="135">
        <v>1</v>
      </c>
      <c r="H7" s="118"/>
      <c r="J7" s="114"/>
      <c r="K7" s="115"/>
      <c r="L7" s="114"/>
      <c r="M7" s="115"/>
      <c r="N7" s="114"/>
      <c r="O7" s="116"/>
      <c r="P7" s="117"/>
      <c r="Q7" s="118"/>
    </row>
    <row r="8" spans="1:17">
      <c r="A8" s="114">
        <v>3</v>
      </c>
      <c r="B8" s="115">
        <v>2005</v>
      </c>
      <c r="C8" s="114" t="s">
        <v>85</v>
      </c>
      <c r="D8" s="115" t="s">
        <v>85</v>
      </c>
      <c r="E8" s="114" t="s">
        <v>85</v>
      </c>
      <c r="F8" s="134">
        <v>8</v>
      </c>
      <c r="G8" s="135"/>
      <c r="H8" s="118"/>
      <c r="J8" s="114"/>
      <c r="K8" s="115"/>
      <c r="L8" s="114"/>
      <c r="M8" s="115"/>
      <c r="N8" s="114"/>
      <c r="O8" s="116"/>
      <c r="P8" s="117"/>
      <c r="Q8" s="118"/>
    </row>
    <row r="9" spans="1:17">
      <c r="A9" s="114">
        <v>4</v>
      </c>
      <c r="B9" s="115">
        <v>2005</v>
      </c>
      <c r="C9" s="114" t="s">
        <v>85</v>
      </c>
      <c r="D9" s="115" t="s">
        <v>85</v>
      </c>
      <c r="E9" s="114" t="s">
        <v>85</v>
      </c>
      <c r="F9" s="134">
        <v>8</v>
      </c>
      <c r="G9" s="135">
        <v>1</v>
      </c>
      <c r="H9" s="118"/>
      <c r="J9" s="114"/>
      <c r="K9" s="115"/>
      <c r="L9" s="114"/>
      <c r="M9" s="115"/>
      <c r="N9" s="114"/>
      <c r="O9" s="116"/>
      <c r="P9" s="117"/>
      <c r="Q9" s="118"/>
    </row>
    <row r="10" spans="1:17">
      <c r="A10" s="114">
        <v>5</v>
      </c>
      <c r="B10" s="115">
        <v>2005</v>
      </c>
      <c r="C10" s="114" t="s">
        <v>85</v>
      </c>
      <c r="D10" s="115" t="s">
        <v>85</v>
      </c>
      <c r="E10" s="114" t="s">
        <v>86</v>
      </c>
      <c r="F10" s="134">
        <v>4</v>
      </c>
      <c r="G10" s="135"/>
      <c r="H10" s="118"/>
      <c r="J10" s="114"/>
      <c r="K10" s="115"/>
      <c r="L10" s="114"/>
      <c r="M10" s="115"/>
      <c r="N10" s="114"/>
      <c r="O10" s="116"/>
      <c r="P10" s="117"/>
      <c r="Q10" s="118"/>
    </row>
    <row r="11" spans="1:17">
      <c r="A11" s="114">
        <v>6</v>
      </c>
      <c r="B11" s="115">
        <v>1984</v>
      </c>
      <c r="C11" s="114" t="s">
        <v>87</v>
      </c>
      <c r="D11" s="115" t="s">
        <v>85</v>
      </c>
      <c r="E11" s="114" t="s">
        <v>86</v>
      </c>
      <c r="F11" s="134">
        <v>4</v>
      </c>
      <c r="G11" s="135"/>
      <c r="H11" s="118"/>
      <c r="J11" s="114"/>
      <c r="K11" s="115"/>
      <c r="L11" s="114"/>
      <c r="M11" s="115"/>
      <c r="N11" s="114"/>
      <c r="O11" s="116"/>
      <c r="P11" s="117"/>
      <c r="Q11" s="118"/>
    </row>
    <row r="12" spans="1:17">
      <c r="A12" s="114">
        <v>7</v>
      </c>
      <c r="B12" s="115">
        <v>1984</v>
      </c>
      <c r="C12" s="114" t="s">
        <v>87</v>
      </c>
      <c r="D12" s="115" t="s">
        <v>85</v>
      </c>
      <c r="E12" s="114" t="s">
        <v>86</v>
      </c>
      <c r="F12" s="134">
        <v>4</v>
      </c>
      <c r="G12" s="135">
        <v>3</v>
      </c>
      <c r="H12" s="118"/>
      <c r="J12" s="114"/>
      <c r="K12" s="115"/>
      <c r="L12" s="114"/>
      <c r="M12" s="115"/>
      <c r="N12" s="114"/>
      <c r="O12" s="116"/>
      <c r="P12" s="117"/>
      <c r="Q12" s="118"/>
    </row>
    <row r="13" spans="1:17">
      <c r="A13" s="114">
        <v>8</v>
      </c>
      <c r="B13" s="115">
        <v>1988</v>
      </c>
      <c r="C13" s="114" t="s">
        <v>87</v>
      </c>
      <c r="D13" s="115" t="s">
        <v>85</v>
      </c>
      <c r="E13" s="114" t="s">
        <v>86</v>
      </c>
      <c r="F13" s="134">
        <v>4</v>
      </c>
      <c r="G13" s="135"/>
      <c r="H13" s="118"/>
      <c r="J13" s="114"/>
      <c r="K13" s="115"/>
      <c r="L13" s="114"/>
      <c r="M13" s="115"/>
      <c r="N13" s="114"/>
      <c r="O13" s="116"/>
      <c r="P13" s="117"/>
      <c r="Q13" s="118"/>
    </row>
    <row r="14" spans="1:17">
      <c r="A14" s="114">
        <v>9</v>
      </c>
      <c r="B14" s="115">
        <v>1989</v>
      </c>
      <c r="C14" s="114" t="s">
        <v>85</v>
      </c>
      <c r="D14" s="115" t="s">
        <v>85</v>
      </c>
      <c r="E14" s="114" t="s">
        <v>86</v>
      </c>
      <c r="F14" s="134">
        <v>6</v>
      </c>
      <c r="G14" s="135"/>
      <c r="H14" s="118"/>
      <c r="J14" s="114"/>
      <c r="K14" s="115"/>
      <c r="L14" s="114"/>
      <c r="M14" s="115"/>
      <c r="N14" s="114"/>
      <c r="O14" s="116"/>
      <c r="P14" s="117"/>
      <c r="Q14" s="118"/>
    </row>
    <row r="15" spans="1:17">
      <c r="A15" s="114">
        <v>10</v>
      </c>
      <c r="B15" s="115">
        <v>1989</v>
      </c>
      <c r="C15" s="114" t="s">
        <v>85</v>
      </c>
      <c r="D15" s="115" t="s">
        <v>85</v>
      </c>
      <c r="E15" s="114" t="s">
        <v>86</v>
      </c>
      <c r="F15" s="134">
        <v>6</v>
      </c>
      <c r="G15" s="135">
        <v>2</v>
      </c>
      <c r="H15" s="118"/>
      <c r="J15" s="114"/>
      <c r="K15" s="115"/>
      <c r="L15" s="114"/>
      <c r="M15" s="115"/>
      <c r="N15" s="114"/>
      <c r="O15" s="116"/>
      <c r="P15" s="117"/>
      <c r="Q15" s="118"/>
    </row>
    <row r="16" spans="1:17">
      <c r="A16" s="114">
        <v>11</v>
      </c>
      <c r="B16" s="115">
        <v>1984</v>
      </c>
      <c r="C16" s="114" t="s">
        <v>87</v>
      </c>
      <c r="D16" s="115" t="s">
        <v>85</v>
      </c>
      <c r="E16" s="114" t="s">
        <v>85</v>
      </c>
      <c r="F16" s="134">
        <v>1</v>
      </c>
      <c r="G16" s="135">
        <v>1</v>
      </c>
      <c r="H16" s="118"/>
      <c r="J16" s="114"/>
      <c r="K16" s="115"/>
      <c r="L16" s="114"/>
      <c r="M16" s="115"/>
      <c r="N16" s="114"/>
      <c r="O16" s="116"/>
      <c r="P16" s="117"/>
      <c r="Q16" s="118"/>
    </row>
    <row r="17" spans="1:22">
      <c r="A17" s="114">
        <v>12</v>
      </c>
      <c r="B17" s="115">
        <v>1984</v>
      </c>
      <c r="C17" s="114" t="s">
        <v>87</v>
      </c>
      <c r="D17" s="115" t="s">
        <v>85</v>
      </c>
      <c r="E17" s="114" t="s">
        <v>85</v>
      </c>
      <c r="F17" s="134">
        <v>2</v>
      </c>
      <c r="G17" s="135">
        <v>2</v>
      </c>
      <c r="H17" s="118"/>
      <c r="J17" s="114"/>
      <c r="K17" s="115"/>
      <c r="L17" s="114"/>
      <c r="M17" s="115"/>
      <c r="N17" s="114"/>
      <c r="O17" s="116"/>
      <c r="P17" s="117"/>
      <c r="Q17" s="118"/>
    </row>
    <row r="18" spans="1:22">
      <c r="A18" s="114">
        <v>13</v>
      </c>
      <c r="B18" s="115">
        <v>2005</v>
      </c>
      <c r="C18" s="114" t="s">
        <v>85</v>
      </c>
      <c r="D18" s="115" t="s">
        <v>85</v>
      </c>
      <c r="E18" s="114" t="s">
        <v>85</v>
      </c>
      <c r="F18" s="134">
        <v>4</v>
      </c>
      <c r="G18" s="135">
        <v>1</v>
      </c>
      <c r="H18" s="118"/>
      <c r="J18" s="114"/>
      <c r="K18" s="115"/>
      <c r="L18" s="114"/>
      <c r="M18" s="115"/>
      <c r="N18" s="114"/>
      <c r="O18" s="116"/>
      <c r="P18" s="117"/>
      <c r="Q18" s="118"/>
    </row>
    <row r="19" spans="1:22">
      <c r="A19" s="114">
        <v>14</v>
      </c>
      <c r="B19" s="115">
        <v>2005</v>
      </c>
      <c r="C19" s="114" t="s">
        <v>85</v>
      </c>
      <c r="D19" s="115" t="s">
        <v>85</v>
      </c>
      <c r="E19" s="114" t="s">
        <v>85</v>
      </c>
      <c r="F19" s="134">
        <v>4</v>
      </c>
      <c r="G19" s="135"/>
      <c r="H19" s="118"/>
      <c r="J19" s="114"/>
      <c r="K19" s="115"/>
      <c r="L19" s="114"/>
      <c r="M19" s="115"/>
      <c r="N19" s="114"/>
      <c r="O19" s="116"/>
      <c r="P19" s="117"/>
      <c r="Q19" s="118"/>
    </row>
    <row r="20" spans="1:22">
      <c r="A20" s="114"/>
      <c r="B20" s="115"/>
      <c r="C20" s="114"/>
      <c r="D20" s="115"/>
      <c r="E20" s="114"/>
      <c r="F20" s="116"/>
      <c r="G20" s="117"/>
      <c r="H20" s="118"/>
      <c r="J20" s="114"/>
      <c r="K20" s="115"/>
      <c r="L20" s="114"/>
      <c r="M20" s="115"/>
      <c r="N20" s="114"/>
      <c r="O20" s="116"/>
      <c r="P20" s="117"/>
      <c r="Q20" s="118"/>
    </row>
    <row r="21" spans="1:22" ht="3.65" customHeight="1">
      <c r="A21" s="11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22" ht="19" customHeight="1">
      <c r="A22" s="107" t="s">
        <v>88</v>
      </c>
      <c r="H22" s="121" t="s">
        <v>89</v>
      </c>
      <c r="I22" s="121"/>
      <c r="J22" s="122">
        <f>MAX(J25:J26)</f>
        <v>14</v>
      </c>
      <c r="K22" s="121" t="s">
        <v>90</v>
      </c>
      <c r="L22" s="121">
        <f>SUM(L25:L26)</f>
        <v>5</v>
      </c>
      <c r="M22" s="121">
        <f>SUM(M25:M26)</f>
        <v>0</v>
      </c>
      <c r="N22" s="121">
        <f>SUM(N25:N26)</f>
        <v>6</v>
      </c>
      <c r="O22" s="121">
        <f>SUM(F6:F20,O6:O20)</f>
        <v>71</v>
      </c>
      <c r="P22" s="123">
        <f>SUM(G6:G20,P6:P20)</f>
        <v>11</v>
      </c>
      <c r="Q22" s="121"/>
    </row>
    <row r="23" spans="1:22" ht="3.65" customHeight="1" thickBot="1">
      <c r="A23" s="110"/>
      <c r="H23" s="120"/>
      <c r="I23" s="120"/>
      <c r="J23" s="120"/>
      <c r="K23" s="120"/>
      <c r="L23" s="120"/>
      <c r="M23" s="120"/>
      <c r="N23" s="120"/>
      <c r="O23" s="120"/>
      <c r="P23" s="112"/>
      <c r="Q23" s="120"/>
    </row>
    <row r="24" spans="1:22" ht="19" customHeight="1" thickBot="1">
      <c r="H24" s="124" t="s">
        <v>91</v>
      </c>
      <c r="I24" s="124"/>
      <c r="J24" s="125">
        <v>0</v>
      </c>
      <c r="K24" s="124" t="s">
        <v>90</v>
      </c>
      <c r="L24" s="124"/>
      <c r="M24" s="124"/>
      <c r="N24" s="124"/>
      <c r="O24" s="136">
        <f>SUM(F6:F20,O6:O20)</f>
        <v>71</v>
      </c>
      <c r="P24" s="137">
        <f>SUM(G6:G20,P6:P20)</f>
        <v>11</v>
      </c>
      <c r="Q24" s="124"/>
    </row>
    <row r="25" spans="1:22" hidden="1">
      <c r="J25" s="107">
        <f>MAX(A6:A20)</f>
        <v>14</v>
      </c>
      <c r="K25" s="107" t="s">
        <v>92</v>
      </c>
      <c r="L25" s="107">
        <f>COUNTIF(C6:C20,"有")</f>
        <v>5</v>
      </c>
      <c r="M25" s="107">
        <f>COUNTIF(D6:D20,"有")</f>
        <v>0</v>
      </c>
      <c r="N25" s="107">
        <f>COUNTIF(E6:E20,"有")</f>
        <v>6</v>
      </c>
    </row>
    <row r="26" spans="1:22" hidden="1">
      <c r="J26" s="107">
        <f>MAX(J6:J20)</f>
        <v>0</v>
      </c>
      <c r="K26" s="107" t="s">
        <v>93</v>
      </c>
      <c r="L26" s="107">
        <f>COUNTIF(L6:L20,"有")</f>
        <v>0</v>
      </c>
      <c r="M26" s="107">
        <f>COUNTIF(M6:M20,"有")</f>
        <v>0</v>
      </c>
      <c r="N26" s="107">
        <f>COUNTIF(N6:N20,"有")</f>
        <v>0</v>
      </c>
    </row>
    <row r="27" spans="1:22" ht="3.65" customHeight="1">
      <c r="A27" s="11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22" ht="4" customHeight="1"/>
    <row r="29" spans="1:22" s="108" customFormat="1" ht="16.5">
      <c r="A29" s="108" t="s">
        <v>94</v>
      </c>
    </row>
    <row r="30" spans="1:22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  <c r="V30" s="107" t="e">
        <f>SUM(#REF!)</f>
        <v>#REF!</v>
      </c>
    </row>
    <row r="31" spans="1:22">
      <c r="A31" s="129"/>
      <c r="Q31" s="130"/>
    </row>
    <row r="32" spans="1:22">
      <c r="A32" s="129"/>
      <c r="Q32" s="130"/>
    </row>
    <row r="33" spans="1:17">
      <c r="A33" s="129"/>
      <c r="Q33" s="130"/>
    </row>
    <row r="34" spans="1:17">
      <c r="A34" s="129"/>
      <c r="Q34" s="130"/>
    </row>
    <row r="35" spans="1:17">
      <c r="A35" s="129"/>
      <c r="Q35" s="130"/>
    </row>
    <row r="36" spans="1:17">
      <c r="A36" s="129"/>
      <c r="Q36" s="130"/>
    </row>
    <row r="37" spans="1:17">
      <c r="A37" s="129"/>
      <c r="Q37" s="130"/>
    </row>
    <row r="38" spans="1:17">
      <c r="A38" s="129"/>
      <c r="Q38" s="130"/>
    </row>
    <row r="39" spans="1:17">
      <c r="A39" s="129"/>
      <c r="Q39" s="130"/>
    </row>
    <row r="40" spans="1:17">
      <c r="A40" s="129"/>
      <c r="Q40" s="130"/>
    </row>
    <row r="41" spans="1:17">
      <c r="A41" s="129"/>
      <c r="Q41" s="130"/>
    </row>
    <row r="42" spans="1:17">
      <c r="A42" s="129"/>
      <c r="Q42" s="130"/>
    </row>
    <row r="43" spans="1:17">
      <c r="A43" s="129"/>
      <c r="Q43" s="130"/>
    </row>
    <row r="44" spans="1:17">
      <c r="A44" s="129"/>
      <c r="Q44" s="130"/>
    </row>
    <row r="45" spans="1:17">
      <c r="A45" s="129"/>
      <c r="Q45" s="130"/>
    </row>
    <row r="46" spans="1:17">
      <c r="A46" s="129"/>
      <c r="Q46" s="130"/>
    </row>
    <row r="47" spans="1:17">
      <c r="A47" s="129"/>
      <c r="Q47" s="130"/>
    </row>
    <row r="48" spans="1:17">
      <c r="A48" s="129"/>
      <c r="Q48" s="130"/>
    </row>
    <row r="49" spans="1:17">
      <c r="A49" s="129"/>
      <c r="Q49" s="130"/>
    </row>
    <row r="50" spans="1:17">
      <c r="A50" s="129"/>
      <c r="Q50" s="130"/>
    </row>
    <row r="51" spans="1:17">
      <c r="A51" s="129"/>
      <c r="Q51" s="130"/>
    </row>
    <row r="52" spans="1:17">
      <c r="A52" s="129"/>
      <c r="Q52" s="130"/>
    </row>
    <row r="53" spans="1:17">
      <c r="A53" s="129"/>
      <c r="Q53" s="130"/>
    </row>
    <row r="54" spans="1:17">
      <c r="A54" s="129"/>
      <c r="Q54" s="130"/>
    </row>
    <row r="55" spans="1:17">
      <c r="A55" s="129"/>
      <c r="Q55" s="130"/>
    </row>
    <row r="56" spans="1:17">
      <c r="A56" s="129"/>
      <c r="Q56" s="130"/>
    </row>
    <row r="57" spans="1:17">
      <c r="A57" s="129"/>
      <c r="Q57" s="130"/>
    </row>
    <row r="58" spans="1:17">
      <c r="A58" s="129"/>
      <c r="Q58" s="130"/>
    </row>
    <row r="59" spans="1:17">
      <c r="A59" s="129"/>
      <c r="Q59" s="130"/>
    </row>
    <row r="60" spans="1:17">
      <c r="A60" s="129"/>
      <c r="Q60" s="130"/>
    </row>
    <row r="61" spans="1:17">
      <c r="A61" s="129"/>
      <c r="Q61" s="130"/>
    </row>
    <row r="62" spans="1:17">
      <c r="A62" s="129"/>
      <c r="Q62" s="130"/>
    </row>
    <row r="63" spans="1:17">
      <c r="A63" s="129"/>
      <c r="Q63" s="130"/>
    </row>
    <row r="64" spans="1:17">
      <c r="A64" s="129"/>
      <c r="Q64" s="130"/>
    </row>
    <row r="65" spans="1:17">
      <c r="A65" s="129"/>
      <c r="Q65" s="130"/>
    </row>
    <row r="66" spans="1:17">
      <c r="A66" s="129"/>
      <c r="Q66" s="130"/>
    </row>
    <row r="67" spans="1:17">
      <c r="A67" s="129"/>
      <c r="Q67" s="130"/>
    </row>
    <row r="68" spans="1:17">
      <c r="A68" s="129"/>
      <c r="Q68" s="130"/>
    </row>
    <row r="69" spans="1:17">
      <c r="A69" s="129"/>
      <c r="Q69" s="130"/>
    </row>
    <row r="70" spans="1:17">
      <c r="A70" s="129"/>
      <c r="Q70" s="130"/>
    </row>
    <row r="71" spans="1:17">
      <c r="A71" s="129"/>
      <c r="Q71" s="130"/>
    </row>
    <row r="72" spans="1:17">
      <c r="A72" s="129"/>
      <c r="Q72" s="130"/>
    </row>
    <row r="73" spans="1:17">
      <c r="A73" s="129"/>
      <c r="Q73" s="130"/>
    </row>
    <row r="74" spans="1:17">
      <c r="A74" s="129"/>
      <c r="Q74" s="130"/>
    </row>
    <row r="75" spans="1:17">
      <c r="A75" s="129"/>
      <c r="Q75" s="130"/>
    </row>
    <row r="76" spans="1:17">
      <c r="A76" s="129"/>
      <c r="Q76" s="130"/>
    </row>
    <row r="77" spans="1:17">
      <c r="A77" s="131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3"/>
    </row>
  </sheetData>
  <mergeCells count="2">
    <mergeCell ref="F5:G5"/>
    <mergeCell ref="O5:P5"/>
  </mergeCells>
  <phoneticPr fontId="6"/>
  <printOptions horizontalCentered="1" verticalCentered="1"/>
  <pageMargins left="0.70866141732283472" right="0.19685039370078741" top="0.39370078740157483" bottom="0.55118110236220474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総括表</vt:lpstr>
      <vt:lpstr>内訳書</vt:lpstr>
      <vt:lpstr>Ｂ</vt:lpstr>
      <vt:lpstr>平面図</vt:lpstr>
      <vt:lpstr>Ｂ!Print_Area</vt:lpstr>
      <vt:lpstr>総括表!Print_Area</vt:lpstr>
      <vt:lpstr>内訳書!Print_Area</vt:lpstr>
      <vt:lpstr>表紙!Print_Area</vt:lpstr>
      <vt:lpstr>平面図!Print_Area</vt:lpstr>
      <vt:lpstr>Ｂ!Print_Titles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越智 健悟</cp:lastModifiedBy>
  <cp:lastPrinted>2025-07-30T23:37:25Z</cp:lastPrinted>
  <dcterms:created xsi:type="dcterms:W3CDTF">1999-09-13T06:26:59Z</dcterms:created>
  <dcterms:modified xsi:type="dcterms:W3CDTF">2025-07-31T00:26:58Z</dcterms:modified>
</cp:coreProperties>
</file>